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reggov.sharepoint.com/sites/Regulacin-Energa-EE-Transmision01/Documentos compartidos/EE-Transmision01/Metodología/Estudio actualización unidades constructivas 2024/Circular informe 2/"/>
    </mc:Choice>
  </mc:AlternateContent>
  <xr:revisionPtr revIDLastSave="8" documentId="8_{BF265099-FD6C-45FA-B8B2-6D09029E0BC1}" xr6:coauthVersionLast="47" xr6:coauthVersionMax="47" xr10:uidLastSave="{C02C5DDD-D5F6-446B-B19E-F09441DC9E2A}"/>
  <bookViews>
    <workbookView xWindow="-120" yWindow="-120" windowWidth="21840" windowHeight="13020" activeTab="2" xr2:uid="{94ABA0B1-2A1C-4624-B857-CCB6C35FD6E4}"/>
  </bookViews>
  <sheets>
    <sheet name="UC_ACTUALIZADAS RES 011" sheetId="1" r:id="rId1"/>
    <sheet name="UC_NUEVAS TECNOLOGIAS" sheetId="2" r:id="rId2"/>
    <sheet name="UC_ACTUALIZADAS CIR 090" sheetId="3" r:id="rId3"/>
    <sheet name="BD COMPILADA PROMEDIO" sheetId="4" r:id="rId4"/>
    <sheet name="BD COMPILADA PERCENTIL" sheetId="5" r:id="rId5"/>
    <sheet name="DESAGREGACION-NUEVAS-UC " sheetId="6" r:id="rId6"/>
    <sheet name="PRECIOS UC PERU  230 kV" sheetId="7" r:id="rId7"/>
    <sheet name="PRECIOS UC PERU 500 kV" sheetId="8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Key1" localSheetId="6" hidden="1">#REF!</definedName>
    <definedName name="_Key1" localSheetId="7" hidden="1">#REF!</definedName>
    <definedName name="_Key1" hidden="1">#REF!</definedName>
    <definedName name="_Key2" localSheetId="6" hidden="1">#REF!</definedName>
    <definedName name="_Key2" localSheetId="7" hidden="1">#REF!</definedName>
    <definedName name="_Key2" hidden="1">#REF!</definedName>
    <definedName name="_Order1" hidden="1">255</definedName>
    <definedName name="_Order2" hidden="1">255</definedName>
    <definedName name="_Regression_Out" localSheetId="6" hidden="1">#REF!</definedName>
    <definedName name="_Regression_Out" localSheetId="7" hidden="1">#REF!</definedName>
    <definedName name="_Regression_Out" hidden="1">#REF!</definedName>
    <definedName name="_Regression_X" localSheetId="6" hidden="1">#REF!</definedName>
    <definedName name="_Regression_X" localSheetId="7" hidden="1">#REF!</definedName>
    <definedName name="_Regression_X" hidden="1">#REF!</definedName>
    <definedName name="_Regression_Y" localSheetId="6" hidden="1">#REF!</definedName>
    <definedName name="_Regression_Y" localSheetId="7" hidden="1">#REF!</definedName>
    <definedName name="_Regression_Y" hidden="1">#REF!</definedName>
    <definedName name="_Sort" localSheetId="6" hidden="1">#REF!</definedName>
    <definedName name="_Sort" localSheetId="7" hidden="1">#REF!</definedName>
    <definedName name="_Sort" hidden="1">#REF!</definedName>
    <definedName name="CANTIDAD_ACCESORIOS_LN4" localSheetId="6">#REF!</definedName>
    <definedName name="CANTIDAD_ACCESORIOS_LN4" localSheetId="7">#REF!</definedName>
    <definedName name="CANTIDAD_ACCESORIOS_LN4">#REF!</definedName>
    <definedName name="CANTIDAD_ACERO_SE_N2" localSheetId="6">#REF!</definedName>
    <definedName name="CANTIDAD_ACERO_SE_N2" localSheetId="7">#REF!</definedName>
    <definedName name="CANTIDAD_ACERO_SE_N2">#REF!</definedName>
    <definedName name="CANTIDAD_ACERO_SE_N4" localSheetId="6">#REF!</definedName>
    <definedName name="CANTIDAD_ACERO_SE_N4" localSheetId="7">#REF!</definedName>
    <definedName name="CANTIDAD_ACERO_SE_N4">#REF!</definedName>
    <definedName name="CANTIDAD_MONTAJE_CONEXIÓN_STN" localSheetId="6">#REF!</definedName>
    <definedName name="CANTIDAD_MONTAJE_CONEXIÓN_STN" localSheetId="7">#REF!</definedName>
    <definedName name="CANTIDAD_MONTAJE_CONEXIÓN_STN">#REF!</definedName>
    <definedName name="CANTIDAD_MONTAJE_SE_N2" localSheetId="6">#REF!</definedName>
    <definedName name="CANTIDAD_MONTAJE_SE_N2" localSheetId="7">#REF!</definedName>
    <definedName name="CANTIDAD_MONTAJE_SE_N2">#REF!</definedName>
    <definedName name="CANTIDAD_MONTAJE_SE_N3" localSheetId="6">#REF!</definedName>
    <definedName name="CANTIDAD_MONTAJE_SE_N3" localSheetId="7">#REF!</definedName>
    <definedName name="CANTIDAD_MONTAJE_SE_N3">#REF!</definedName>
    <definedName name="CANTIDAD_MONTAJE_SE_N4" localSheetId="6">#REF!</definedName>
    <definedName name="CANTIDAD_MONTAJE_SE_N4" localSheetId="7">#REF!</definedName>
    <definedName name="CANTIDAD_MONTAJE_SE_N4">#REF!</definedName>
    <definedName name="CANTIDAD_OBRAS_CIVILES_CONEXIÓN_STN" localSheetId="6">#REF!</definedName>
    <definedName name="CANTIDAD_OBRAS_CIVILES_CONEXIÓN_STN" localSheetId="7">#REF!</definedName>
    <definedName name="CANTIDAD_OBRAS_CIVILES_CONEXIÓN_STN">#REF!</definedName>
    <definedName name="CANTIDAD_OBRAS_CIVILES_SE_N2" localSheetId="6">#REF!</definedName>
    <definedName name="CANTIDAD_OBRAS_CIVILES_SE_N2" localSheetId="7">#REF!</definedName>
    <definedName name="CANTIDAD_OBRAS_CIVILES_SE_N2">#REF!</definedName>
    <definedName name="CANTIDAD_OBRAS_CIVILES_SE_N3" localSheetId="6">#REF!</definedName>
    <definedName name="CANTIDAD_OBRAS_CIVILES_SE_N3" localSheetId="7">#REF!</definedName>
    <definedName name="CANTIDAD_OBRAS_CIVILES_SE_N3">#REF!</definedName>
    <definedName name="CANTIDAD_OBRAS_CIVILES_SE_N4" localSheetId="6">#REF!</definedName>
    <definedName name="CANTIDAD_OBRAS_CIVILES_SE_N4" localSheetId="7">#REF!</definedName>
    <definedName name="CANTIDAD_OBRAS_CIVILES_SE_N4">#REF!</definedName>
    <definedName name="CANTIDAD_UC_CONEXIÓN_STN" localSheetId="6">#REF!</definedName>
    <definedName name="CANTIDAD_UC_CONEXIÓN_STN" localSheetId="7">#REF!</definedName>
    <definedName name="CANTIDAD_UC_CONEXIÓN_STN">#REF!</definedName>
    <definedName name="CANTIDAD_UC_SE_N2" localSheetId="6">#REF!</definedName>
    <definedName name="CANTIDAD_UC_SE_N2" localSheetId="7">#REF!</definedName>
    <definedName name="CANTIDAD_UC_SE_N2">#REF!</definedName>
    <definedName name="CANTIDAD_UC_SE_N3" localSheetId="6">#REF!</definedName>
    <definedName name="CANTIDAD_UC_SE_N3" localSheetId="7">#REF!</definedName>
    <definedName name="CANTIDAD_UC_SE_N3">#REF!</definedName>
    <definedName name="CANTIDAD_UC_SE_N4" localSheetId="6">#REF!</definedName>
    <definedName name="CANTIDAD_UC_SE_N4" localSheetId="7">#REF!</definedName>
    <definedName name="CANTIDAD_UC_SE_N4">#REF!</definedName>
    <definedName name="CANTIDADES_CONEXIÓN_STN" localSheetId="6">#REF!</definedName>
    <definedName name="CANTIDADES_CONEXIÓN_STN" localSheetId="7">#REF!</definedName>
    <definedName name="CANTIDADES_CONEXIÓN_STN">#REF!</definedName>
    <definedName name="CANTIDADES_ETC1_CONEXIÓN_STN" localSheetId="6">#REF!</definedName>
    <definedName name="CANTIDADES_ETC1_CONEXIÓN_STN" localSheetId="7">#REF!</definedName>
    <definedName name="CANTIDADES_ETC1_CONEXIÓN_STN">#REF!</definedName>
    <definedName name="CANTIDADES_ETC1_SE_N2" localSheetId="6">#REF!</definedName>
    <definedName name="CANTIDADES_ETC1_SE_N2" localSheetId="7">#REF!</definedName>
    <definedName name="CANTIDADES_ETC1_SE_N2">#REF!</definedName>
    <definedName name="CANTIDADES_ETC1_SE_N3" localSheetId="6">#REF!</definedName>
    <definedName name="CANTIDADES_ETC1_SE_N3" localSheetId="7">#REF!</definedName>
    <definedName name="CANTIDADES_ETC1_SE_N3">#REF!</definedName>
    <definedName name="CANTIDADES_ETC1_SE_N4" localSheetId="6">#REF!</definedName>
    <definedName name="CANTIDADES_ETC1_SE_N4" localSheetId="7">#REF!</definedName>
    <definedName name="CANTIDADES_ETC1_SE_N4">#REF!</definedName>
    <definedName name="CANTIDADES_ETC2_SE_N2" localSheetId="6">#REF!</definedName>
    <definedName name="CANTIDADES_ETC2_SE_N2" localSheetId="7">#REF!</definedName>
    <definedName name="CANTIDADES_ETC2_SE_N2">#REF!</definedName>
    <definedName name="CANTIDADES_ETC2_SE_N3" localSheetId="6">#REF!</definedName>
    <definedName name="CANTIDADES_ETC2_SE_N3" localSheetId="7">#REF!</definedName>
    <definedName name="CANTIDADES_ETC2_SE_N3">#REF!</definedName>
    <definedName name="CANTIDADES_ETC2_SE_N4" localSheetId="6">#REF!</definedName>
    <definedName name="CANTIDADES_ETC2_SE_N4" localSheetId="7">#REF!</definedName>
    <definedName name="CANTIDADES_ETC2_SE_N4">#REF!</definedName>
    <definedName name="CANTIDADES_ETC3_CONEXIÓN_STN" localSheetId="6">#REF!</definedName>
    <definedName name="CANTIDADES_ETC3_CONEXIÓN_STN" localSheetId="7">#REF!</definedName>
    <definedName name="CANTIDADES_ETC3_CONEXIÓN_STN">#REF!</definedName>
    <definedName name="CANTIDADES_ETC3_SE_N3" localSheetId="6">#REF!</definedName>
    <definedName name="CANTIDADES_ETC3_SE_N3" localSheetId="7">#REF!</definedName>
    <definedName name="CANTIDADES_ETC3_SE_N3">#REF!</definedName>
    <definedName name="CANTIDADES_ETC3_SE_N4" localSheetId="6">#REF!</definedName>
    <definedName name="CANTIDADES_ETC3_SE_N4" localSheetId="7">#REF!</definedName>
    <definedName name="CANTIDADES_ETC3_SE_N4">#REF!</definedName>
    <definedName name="CANTIDADES_ETC4_SE_N3" localSheetId="6">#REF!</definedName>
    <definedName name="CANTIDADES_ETC4_SE_N3" localSheetId="7">#REF!</definedName>
    <definedName name="CANTIDADES_ETC4_SE_N3">#REF!</definedName>
    <definedName name="CANTIDADES_ETC4_SE_N4" localSheetId="6">#REF!</definedName>
    <definedName name="CANTIDADES_ETC4_SE_N4" localSheetId="7">#REF!</definedName>
    <definedName name="CANTIDADES_ETC4_SE_N4">#REF!</definedName>
    <definedName name="CANTIDADES_ETC5_SE_N3" localSheetId="6">#REF!</definedName>
    <definedName name="CANTIDADES_ETC5_SE_N3" localSheetId="7">#REF!</definedName>
    <definedName name="CANTIDADES_ETC5_SE_N3">#REF!</definedName>
    <definedName name="CANTIDADES_ETC6_SE_N3" localSheetId="6">#REF!</definedName>
    <definedName name="CANTIDADES_ETC6_SE_N3" localSheetId="7">#REF!</definedName>
    <definedName name="CANTIDADES_ETC6_SE_N3">#REF!</definedName>
    <definedName name="CANTIDADES_ETC7_SE_N3" localSheetId="6">#REF!</definedName>
    <definedName name="CANTIDADES_ETC7_SE_N3" localSheetId="7">#REF!</definedName>
    <definedName name="CANTIDADES_ETC7_SE_N3">#REF!</definedName>
    <definedName name="CANTIDADES_ETC8_SE_N3" localSheetId="6">#REF!</definedName>
    <definedName name="CANTIDADES_ETC8_SE_N3" localSheetId="7">#REF!</definedName>
    <definedName name="CANTIDADES_ETC8_SE_N3">#REF!</definedName>
    <definedName name="CI_VUCPA" localSheetId="6">#REF!</definedName>
    <definedName name="CI_VUCPA" localSheetId="7">#REF!</definedName>
    <definedName name="CI_VUCPA">#REF!</definedName>
    <definedName name="CÓDIGO_UC82_EQUIVALENTE" localSheetId="6">#REF!</definedName>
    <definedName name="CÓDIGO_UC82_EQUIVALENTE" localSheetId="7">#REF!</definedName>
    <definedName name="CÓDIGO_UC82_EQUIVALENTE">#REF!</definedName>
    <definedName name="COMPARACIÓN_VALORACIÓN_OR" localSheetId="6">#REF!</definedName>
    <definedName name="COMPARACIÓN_VALORACIÓN_OR" localSheetId="7">#REF!</definedName>
    <definedName name="COMPARACIÓN_VALORACIÓN_OR">#REF!</definedName>
    <definedName name="copia" localSheetId="6" hidden="1">#REF!</definedName>
    <definedName name="copia" localSheetId="7" hidden="1">#REF!</definedName>
    <definedName name="copia" hidden="1">#REF!</definedName>
    <definedName name="COSTO_ADMON_COMPENSACIONES" localSheetId="6">#REF!</definedName>
    <definedName name="COSTO_ADMON_COMPENSACIONES" localSheetId="7">#REF!</definedName>
    <definedName name="COSTO_ADMON_COMPENSACIONES">#REF!</definedName>
    <definedName name="COSTO_APOYOS" localSheetId="6">'[3]COSTO ELEMENTOS N1'!#REF!</definedName>
    <definedName name="COSTO_APOYOS" localSheetId="7">'[3]COSTO ELEMENTOS N1'!#REF!</definedName>
    <definedName name="COSTO_APOYOS">'[3]COSTO ELEMENTOS N1'!#REF!</definedName>
    <definedName name="COSTO_CÁMARAS" localSheetId="6">'[3]COSTO ELEMENTOS N1'!#REF!</definedName>
    <definedName name="COSTO_CÁMARAS" localSheetId="7">'[3]COSTO ELEMENTOS N1'!#REF!</definedName>
    <definedName name="COSTO_CÁMARAS">'[3]COSTO ELEMENTOS N1'!#REF!</definedName>
    <definedName name="COSTO_CONDUCTOR_TIPO_LN2" localSheetId="6">#REF!</definedName>
    <definedName name="COSTO_CONDUCTOR_TIPO_LN2" localSheetId="7">#REF!</definedName>
    <definedName name="COSTO_CONDUCTOR_TIPO_LN2">#REF!</definedName>
    <definedName name="COSTO_ELEMENTOS_TOTAL" localSheetId="6">#REF!</definedName>
    <definedName name="COSTO_ELEMENTOS_TOTAL" localSheetId="7">#REF!</definedName>
    <definedName name="COSTO_ELEMENTOS_TOTAL">#REF!</definedName>
    <definedName name="COSTO_ING_COMPENSACIONES" localSheetId="6">#REF!</definedName>
    <definedName name="COSTO_ING_COMPENSACIONES" localSheetId="7">#REF!</definedName>
    <definedName name="COSTO_ING_COMPENSACIONES">#REF!</definedName>
    <definedName name="COSTO_INSTALACIÓN_APOYOS" localSheetId="6">'[3]COSTO ELEMENTOS N1'!#REF!</definedName>
    <definedName name="COSTO_INSTALACIÓN_APOYOS" localSheetId="7">'[3]COSTO ELEMENTOS N1'!#REF!</definedName>
    <definedName name="COSTO_INSTALACIÓN_APOYOS">'[3]COSTO ELEMENTOS N1'!#REF!</definedName>
    <definedName name="COSTO_INSTALACION_CAMARAS" localSheetId="6">'[3]COSTO ELEMENTOS N1'!#REF!</definedName>
    <definedName name="COSTO_INSTALACION_CAMARAS" localSheetId="7">'[3]COSTO ELEMENTOS N1'!#REF!</definedName>
    <definedName name="COSTO_INSTALACION_CAMARAS">'[3]COSTO ELEMENTOS N1'!#REF!</definedName>
    <definedName name="COSTO_INT_COMPENSACIONES" localSheetId="6">#REF!</definedName>
    <definedName name="COSTO_INT_COMPENSACIONES" localSheetId="7">#REF!</definedName>
    <definedName name="COSTO_INT_COMPENSACIONES">#REF!</definedName>
    <definedName name="COSTO_MONTAJE_ESTRUCTURAS_LN3" localSheetId="6">#REF!</definedName>
    <definedName name="COSTO_MONTAJE_ESTRUCTURAS_LN3" localSheetId="7">#REF!</definedName>
    <definedName name="COSTO_MONTAJE_ESTRUCTURAS_LN3">#REF!</definedName>
    <definedName name="COSTO_MPPS_COMPENSACIONES" localSheetId="6">#REF!</definedName>
    <definedName name="COSTO_MPPS_COMPENSACIONES" localSheetId="7">#REF!</definedName>
    <definedName name="COSTO_MPPS_COMPENSACIONES">#REF!</definedName>
    <definedName name="COSTO_OBRAS_CIVILES_COMPENSACIONES" localSheetId="6">#REF!</definedName>
    <definedName name="COSTO_OBRAS_CIVILES_COMPENSACIONES" localSheetId="7">#REF!</definedName>
    <definedName name="COSTO_OBRAS_CIVILES_COMPENSACIONES">#REF!</definedName>
    <definedName name="COSTO_TRANSFORMADORES">[4]TRANSFORMADORES!$A$2:$G$41</definedName>
    <definedName name="COSTO_TRANSFORMADORES_POTENCIA" localSheetId="6">#REF!</definedName>
    <definedName name="COSTO_TRANSFORMADORES_POTENCIA" localSheetId="7">#REF!</definedName>
    <definedName name="COSTO_TRANSFORMADORES_POTENCIA">#REF!</definedName>
    <definedName name="COSTO_UC_COMPENSACIONES" localSheetId="6">'[5]COSTOS UC COMPENSACIONES'!#REF!</definedName>
    <definedName name="COSTO_UC_COMPENSACIONES" localSheetId="7">'[5]COSTOS UC COMPENSACIONES'!#REF!</definedName>
    <definedName name="COSTO_UC_COMPENSACIONES">'[5]COSTOS UC COMPENSACIONES'!#REF!</definedName>
    <definedName name="COSTO_UC_LN4" localSheetId="6">#REF!</definedName>
    <definedName name="COSTO_UC_LN4" localSheetId="7">#REF!</definedName>
    <definedName name="COSTO_UC_LN4">#REF!</definedName>
    <definedName name="COSTO_UC36_EQUIVALENTE" localSheetId="6">#REF!</definedName>
    <definedName name="COSTO_UC36_EQUIVALENTE" localSheetId="7">#REF!</definedName>
    <definedName name="COSTO_UC36_EQUIVALENTE">#REF!</definedName>
    <definedName name="COSTOS_MONTAJE_LN4" localSheetId="6">#REF!</definedName>
    <definedName name="COSTOS_MONTAJE_LN4" localSheetId="7">#REF!</definedName>
    <definedName name="COSTOS_MONTAJE_LN4">#REF!</definedName>
    <definedName name="COSTOS_OBRAS_CIVILES_LN4" localSheetId="6">#REF!</definedName>
    <definedName name="COSTOS_OBRAS_CIVILES_LN4" localSheetId="7">#REF!</definedName>
    <definedName name="COSTOS_OBRAS_CIVILES_LN4">#REF!</definedName>
    <definedName name="COSTOS_VARIABLES_OBRAS_CIVILES_COMPENSACIONES" localSheetId="6">#REF!</definedName>
    <definedName name="COSTOS_VARIABLES_OBRAS_CIVILES_COMPENSACIONES" localSheetId="7">#REF!</definedName>
    <definedName name="COSTOS_VARIABLES_OBRAS_CIVILES_COMPENSACIONES">#REF!</definedName>
    <definedName name="DDP_ING_INT_CC" localSheetId="6">#REF!</definedName>
    <definedName name="DDP_ING_INT_CC" localSheetId="7">#REF!</definedName>
    <definedName name="DDP_ING_INT_CC">#REF!</definedName>
    <definedName name="DDP_N2L" localSheetId="6">'[5]DDP LN2'!#REF!</definedName>
    <definedName name="DDP_N2L" localSheetId="7">'[5]DDP LN2'!#REF!</definedName>
    <definedName name="DDP_N2L">'[5]DDP LN2'!#REF!</definedName>
    <definedName name="DESCRIPCION_LN2" localSheetId="6">#REF!</definedName>
    <definedName name="DESCRIPCION_LN2" localSheetId="7">#REF!</definedName>
    <definedName name="DESCRIPCION_LN2">#REF!</definedName>
    <definedName name="ESCENARIOS_PRECIO_ACERO" localSheetId="6">#REF!</definedName>
    <definedName name="ESCENARIOS_PRECIO_ACERO" localSheetId="7">#REF!</definedName>
    <definedName name="ESCENARIOS_PRECIO_ACERO">#REF!</definedName>
    <definedName name="ESTRUCTURA_LN4" localSheetId="6">#REF!</definedName>
    <definedName name="ESTRUCTURA_LN4" localSheetId="7">#REF!</definedName>
    <definedName name="ESTRUCTURA_LN4">#REF!</definedName>
    <definedName name="ETC_1_CONEXIÓN_STN" localSheetId="6">#REF!</definedName>
    <definedName name="ETC_1_CONEXIÓN_STN" localSheetId="7">#REF!</definedName>
    <definedName name="ETC_1_CONEXIÓN_STN">#REF!</definedName>
    <definedName name="ETC_1_SE_N2" localSheetId="6">#REF!</definedName>
    <definedName name="ETC_1_SE_N2" localSheetId="7">#REF!</definedName>
    <definedName name="ETC_1_SE_N2">#REF!</definedName>
    <definedName name="ETC_1_SE_N3" localSheetId="6">#REF!</definedName>
    <definedName name="ETC_1_SE_N3" localSheetId="7">#REF!</definedName>
    <definedName name="ETC_1_SE_N3">#REF!</definedName>
    <definedName name="ETC_1_SE_N4" localSheetId="6">#REF!</definedName>
    <definedName name="ETC_1_SE_N4" localSheetId="7">#REF!</definedName>
    <definedName name="ETC_1_SE_N4">#REF!</definedName>
    <definedName name="ETC_2_CONEXIÓN_STN" localSheetId="6">#REF!</definedName>
    <definedName name="ETC_2_CONEXIÓN_STN" localSheetId="7">#REF!</definedName>
    <definedName name="ETC_2_CONEXIÓN_STN">#REF!</definedName>
    <definedName name="ETC_2_SE_N2" localSheetId="6">#REF!</definedName>
    <definedName name="ETC_2_SE_N2" localSheetId="7">#REF!</definedName>
    <definedName name="ETC_2_SE_N2">#REF!</definedName>
    <definedName name="ETC_2_SE_N3" localSheetId="6">#REF!</definedName>
    <definedName name="ETC_2_SE_N3" localSheetId="7">#REF!</definedName>
    <definedName name="ETC_2_SE_N3">#REF!</definedName>
    <definedName name="ETC_2_SE_N4" localSheetId="6">#REF!</definedName>
    <definedName name="ETC_2_SE_N4" localSheetId="7">#REF!</definedName>
    <definedName name="ETC_2_SE_N4">#REF!</definedName>
    <definedName name="ETC_3_CONEXIÓN_STN" localSheetId="6">#REF!</definedName>
    <definedName name="ETC_3_CONEXIÓN_STN" localSheetId="7">#REF!</definedName>
    <definedName name="ETC_3_CONEXIÓN_STN">#REF!</definedName>
    <definedName name="ETC_3_SE_N3" localSheetId="6">#REF!</definedName>
    <definedName name="ETC_3_SE_N3" localSheetId="7">#REF!</definedName>
    <definedName name="ETC_3_SE_N3">#REF!</definedName>
    <definedName name="ETC_3_SE_N4" localSheetId="6">#REF!</definedName>
    <definedName name="ETC_3_SE_N4" localSheetId="7">#REF!</definedName>
    <definedName name="ETC_3_SE_N4">#REF!</definedName>
    <definedName name="ETC_4_SE_N3" localSheetId="6">#REF!</definedName>
    <definedName name="ETC_4_SE_N3" localSheetId="7">#REF!</definedName>
    <definedName name="ETC_4_SE_N3">#REF!</definedName>
    <definedName name="ETC_4_SE_N4" localSheetId="6">#REF!</definedName>
    <definedName name="ETC_4_SE_N4" localSheetId="7">#REF!</definedName>
    <definedName name="ETC_4_SE_N4">#REF!</definedName>
    <definedName name="ETC_5_SE_N3" localSheetId="6">#REF!</definedName>
    <definedName name="ETC_5_SE_N3" localSheetId="7">#REF!</definedName>
    <definedName name="ETC_5_SE_N3">#REF!</definedName>
    <definedName name="ETC_5_SE_N4" localSheetId="6">#REF!</definedName>
    <definedName name="ETC_5_SE_N4" localSheetId="7">#REF!</definedName>
    <definedName name="ETC_5_SE_N4">#REF!</definedName>
    <definedName name="ETC_6_SE_N3" localSheetId="6">#REF!</definedName>
    <definedName name="ETC_6_SE_N3" localSheetId="7">#REF!</definedName>
    <definedName name="ETC_6_SE_N3">#REF!</definedName>
    <definedName name="ETC_7_SE_N3" localSheetId="6">#REF!</definedName>
    <definedName name="ETC_7_SE_N3" localSheetId="7">#REF!</definedName>
    <definedName name="ETC_7_SE_N3">#REF!</definedName>
    <definedName name="ETC_8_SE_N3" localSheetId="6">#REF!</definedName>
    <definedName name="ETC_8_SE_N3" localSheetId="7">#REF!</definedName>
    <definedName name="ETC_8_SE_N3">#REF!</definedName>
    <definedName name="FACTOR_COBRE" localSheetId="6">#REF!</definedName>
    <definedName name="FACTOR_COBRE" localSheetId="7">#REF!</definedName>
    <definedName name="FACTOR_COBRE">#REF!</definedName>
    <definedName name="FACTOR_INDEXACIÓN" localSheetId="6">#REF!</definedName>
    <definedName name="FACTOR_INDEXACIÓN" localSheetId="7">#REF!</definedName>
    <definedName name="FACTOR_INDEXACIÓN">#REF!</definedName>
    <definedName name="FACTOR_PONDERACIÓN_PRECIOS" localSheetId="6">#REF!</definedName>
    <definedName name="FACTOR_PONDERACIÓN_PRECIOS" localSheetId="7">#REF!</definedName>
    <definedName name="FACTOR_PONDERACIÓN_PRECIOS">#REF!</definedName>
    <definedName name="FACTOR_REPUESTOS_SE" localSheetId="6">#REF!</definedName>
    <definedName name="FACTOR_REPUESTOS_SE" localSheetId="7">#REF!</definedName>
    <definedName name="FACTOR_REPUESTOS_SE">#REF!</definedName>
    <definedName name="FI_COMPENSACIONES_082" localSheetId="6">#REF!</definedName>
    <definedName name="FI_COMPENSACIONES_082" localSheetId="7">#REF!</definedName>
    <definedName name="FI_COMPENSACIONES_082">#REF!</definedName>
    <definedName name="FI_CREG_082" localSheetId="6">#REF!</definedName>
    <definedName name="FI_CREG_082" localSheetId="7">#REF!</definedName>
    <definedName name="FI_CREG_082">#REF!</definedName>
    <definedName name="FI_LÍNEAS_AEREAS_082" localSheetId="6">#REF!</definedName>
    <definedName name="FI_LÍNEAS_AEREAS_082" localSheetId="7">#REF!</definedName>
    <definedName name="FI_LÍNEAS_AEREAS_082">#REF!</definedName>
    <definedName name="FI_LÍNEAS_SUB_082" localSheetId="6">#REF!</definedName>
    <definedName name="FI_LÍNEAS_SUB_082" localSheetId="7">#REF!</definedName>
    <definedName name="FI_LÍNEAS_SUB_082">#REF!</definedName>
    <definedName name="FI_SE_082" localSheetId="6">#REF!</definedName>
    <definedName name="FI_SE_082" localSheetId="7">#REF!</definedName>
    <definedName name="FI_SE_082">#REF!</definedName>
    <definedName name="FI_TRAFOS_082" localSheetId="6">#REF!</definedName>
    <definedName name="FI_TRAFOS_082" localSheetId="7">#REF!</definedName>
    <definedName name="FI_TRAFOS_082">#REF!</definedName>
    <definedName name="FI_UC_082" localSheetId="6">#REF!</definedName>
    <definedName name="FI_UC_082" localSheetId="7">#REF!</definedName>
    <definedName name="FI_UC_082">#REF!</definedName>
    <definedName name="ID_UC_CONEXIÓN_STN" localSheetId="6">#REF!</definedName>
    <definedName name="ID_UC_CONEXIÓN_STN" localSheetId="7">#REF!</definedName>
    <definedName name="ID_UC_CONEXIÓN_STN">#REF!</definedName>
    <definedName name="ID_UC_SE_N2" localSheetId="6">#REF!</definedName>
    <definedName name="ID_UC_SE_N2" localSheetId="7">#REF!</definedName>
    <definedName name="ID_UC_SE_N2">#REF!</definedName>
    <definedName name="ID_UC_SE_N3" localSheetId="6">#REF!</definedName>
    <definedName name="ID_UC_SE_N3" localSheetId="7">#REF!</definedName>
    <definedName name="ID_UC_SE_N3">#REF!</definedName>
    <definedName name="ID_UC_SE_N4" localSheetId="6">#REF!</definedName>
    <definedName name="ID_UC_SE_N4" localSheetId="7">#REF!</definedName>
    <definedName name="ID_UC_SE_N4">#REF!</definedName>
    <definedName name="IMPACTO_CAMBIOS_VALORACIÓN" localSheetId="6">#REF!</definedName>
    <definedName name="IMPACTO_CAMBIOS_VALORACIÓN" localSheetId="7">#REF!</definedName>
    <definedName name="IMPACTO_CAMBIOS_VALORACIÓN">#REF!</definedName>
    <definedName name="IMPACTO_LN2" localSheetId="6">#REF!</definedName>
    <definedName name="IMPACTO_LN2" localSheetId="7">#REF!</definedName>
    <definedName name="IMPACTO_LN2">#REF!</definedName>
    <definedName name="IMPACTO_LN3" localSheetId="6">#REF!</definedName>
    <definedName name="IMPACTO_LN3" localSheetId="7">#REF!</definedName>
    <definedName name="IMPACTO_LN3">#REF!</definedName>
    <definedName name="IMPACTO_LN4" localSheetId="6">#REF!</definedName>
    <definedName name="IMPACTO_LN4" localSheetId="7">#REF!</definedName>
    <definedName name="IMPACTO_LN4">#REF!</definedName>
    <definedName name="INDEXADORES" localSheetId="6">#REF!</definedName>
    <definedName name="INDEXADORES" localSheetId="7">#REF!</definedName>
    <definedName name="INDEXADORES">#REF!</definedName>
    <definedName name="INVENTARIO_UC_082" localSheetId="6">#REF!</definedName>
    <definedName name="INVENTARIO_UC_082" localSheetId="7">#REF!</definedName>
    <definedName name="INVENTARIO_UC_082">#REF!</definedName>
    <definedName name="LISTA_ESTRUCTURAS_LN4" localSheetId="6">#REF!</definedName>
    <definedName name="LISTA_ESTRUCTURAS_LN4" localSheetId="7">#REF!</definedName>
    <definedName name="LISTA_ESTRUCTURAS_LN4">#REF!</definedName>
    <definedName name="LISTA_SE_N4" localSheetId="6">#REF!</definedName>
    <definedName name="LISTA_SE_N4" localSheetId="7">#REF!</definedName>
    <definedName name="LISTA_SE_N4">#REF!</definedName>
    <definedName name="LISTA_UC_CONEXIÓN_STN" localSheetId="6">#REF!</definedName>
    <definedName name="LISTA_UC_CONEXIÓN_STN" localSheetId="7">#REF!</definedName>
    <definedName name="LISTA_UC_CONEXIÓN_STN">#REF!</definedName>
    <definedName name="LISTA_UC_SE_N2" localSheetId="6">#REF!</definedName>
    <definedName name="LISTA_UC_SE_N2" localSheetId="7">#REF!</definedName>
    <definedName name="LISTA_UC_SE_N2">#REF!</definedName>
    <definedName name="LISTA_UC_SE_N3" localSheetId="6">#REF!</definedName>
    <definedName name="LISTA_UC_SE_N3" localSheetId="7">#REF!</definedName>
    <definedName name="LISTA_UC_SE_N3">#REF!</definedName>
    <definedName name="LISTA_UC_SE_N4" localSheetId="6">#REF!</definedName>
    <definedName name="LISTA_UC_SE_N4" localSheetId="7">#REF!</definedName>
    <definedName name="LISTA_UC_SE_N4">#REF!</definedName>
    <definedName name="LOCALIZACION_UC_LN2" localSheetId="6">#REF!</definedName>
    <definedName name="LOCALIZACION_UC_LN2" localSheetId="7">#REF!</definedName>
    <definedName name="LOCALIZACION_UC_LN2">#REF!</definedName>
    <definedName name="MONTAJE_N2L1_N2L12" localSheetId="6">#REF!</definedName>
    <definedName name="MONTAJE_N2L1_N2L12" localSheetId="7">#REF!</definedName>
    <definedName name="MONTAJE_N2L1_N2L12">#REF!</definedName>
    <definedName name="MONTAJE_N2L13_N2L24" localSheetId="6">#REF!</definedName>
    <definedName name="MONTAJE_N2L13_N2L24" localSheetId="7">#REF!</definedName>
    <definedName name="MONTAJE_N2L13_N2L24">#REF!</definedName>
    <definedName name="MONTAJE_N2L26_N2L34" localSheetId="6">#REF!</definedName>
    <definedName name="MONTAJE_N2L26_N2L34" localSheetId="7">#REF!</definedName>
    <definedName name="MONTAJE_N2L26_N2L34">#REF!</definedName>
    <definedName name="MONTAJE_N2L36_N2L52" localSheetId="6">#REF!</definedName>
    <definedName name="MONTAJE_N2L36_N2L52" localSheetId="7">#REF!</definedName>
    <definedName name="MONTAJE_N2L36_N2L52">#REF!</definedName>
    <definedName name="MONTAJE_N2L53_N2L64" localSheetId="6">#REF!</definedName>
    <definedName name="MONTAJE_N2L53_N2L64" localSheetId="7">#REF!</definedName>
    <definedName name="MONTAJE_N2L53_N2L64">#REF!</definedName>
    <definedName name="MONTAJE_N2L65_N2L68" localSheetId="6">#REF!</definedName>
    <definedName name="MONTAJE_N2L65_N2L68" localSheetId="7">#REF!</definedName>
    <definedName name="MONTAJE_N2L65_N2L68">#REF!</definedName>
    <definedName name="MONTAJE_N2L69_N2L72" localSheetId="6">#REF!</definedName>
    <definedName name="MONTAJE_N2L69_N2L72" localSheetId="7">#REF!</definedName>
    <definedName name="MONTAJE_N2L69_N2L72">#REF!</definedName>
    <definedName name="MONTAJE_N2L73_N2L76" localSheetId="6">#REF!</definedName>
    <definedName name="MONTAJE_N2L73_N2L76" localSheetId="7">#REF!</definedName>
    <definedName name="MONTAJE_N2L73_N2L76">#REF!</definedName>
    <definedName name="MONTAJE_N2L78" localSheetId="6">#REF!</definedName>
    <definedName name="MONTAJE_N2L78" localSheetId="7">#REF!</definedName>
    <definedName name="MONTAJE_N2L78">#REF!</definedName>
    <definedName name="MONTAJE_N2L79_N2L82" localSheetId="6">#REF!</definedName>
    <definedName name="MONTAJE_N2L79_N2L82" localSheetId="7">#REF!</definedName>
    <definedName name="MONTAJE_N2L79_N2L82">#REF!</definedName>
    <definedName name="MONTAJE_N2L84" localSheetId="6">#REF!</definedName>
    <definedName name="MONTAJE_N2L84" localSheetId="7">#REF!</definedName>
    <definedName name="MONTAJE_N2L84">#REF!</definedName>
    <definedName name="MONTAJE_N2L86_N2L96" localSheetId="6">#REF!</definedName>
    <definedName name="MONTAJE_N2L86_N2L96" localSheetId="7">#REF!</definedName>
    <definedName name="MONTAJE_N2L86_N2L96">#REF!</definedName>
    <definedName name="MONTAJE_N3L1_N3L52" localSheetId="6">#REF!</definedName>
    <definedName name="MONTAJE_N3L1_N3L52" localSheetId="7">#REF!</definedName>
    <definedName name="MONTAJE_N3L1_N3L52">#REF!</definedName>
    <definedName name="MONTAJE_N3L53_N3L57" localSheetId="6">#REF!</definedName>
    <definedName name="MONTAJE_N3L53_N3L57" localSheetId="7">#REF!</definedName>
    <definedName name="MONTAJE_N3L53_N3L57">#REF!</definedName>
    <definedName name="MONTAJE_N3L58_N3L59" localSheetId="6">#REF!</definedName>
    <definedName name="MONTAJE_N3L58_N3L59" localSheetId="7">#REF!</definedName>
    <definedName name="MONTAJE_N3L58_N3L59">#REF!</definedName>
    <definedName name="MONTAJE_N4L1_N4L70" localSheetId="6">#REF!</definedName>
    <definedName name="MONTAJE_N4L1_N4L70" localSheetId="7">#REF!</definedName>
    <definedName name="MONTAJE_N4L1_N4L70">#REF!</definedName>
    <definedName name="NIVEL_TENSIÓN_UC" localSheetId="6">#REF!</definedName>
    <definedName name="NIVEL_TENSIÓN_UC" localSheetId="7">#REF!</definedName>
    <definedName name="NIVEL_TENSIÓN_UC">#REF!</definedName>
    <definedName name="OBRAS_CIVILES_N4L1_N4L70" localSheetId="6">#REF!</definedName>
    <definedName name="OBRAS_CIVILES_N4L1_N4L70" localSheetId="7">#REF!</definedName>
    <definedName name="OBRAS_CIVILES_N4L1_N4L70">#REF!</definedName>
    <definedName name="observaciones" localSheetId="6">#REF!</definedName>
    <definedName name="observaciones" localSheetId="7">#REF!</definedName>
    <definedName name="observaciones">#REF!</definedName>
    <definedName name="OR" localSheetId="6">#REF!</definedName>
    <definedName name="OR" localSheetId="7">#REF!</definedName>
    <definedName name="OR">#REF!</definedName>
    <definedName name="ORIGEN_LN4" localSheetId="6">#REF!</definedName>
    <definedName name="ORIGEN_LN4" localSheetId="7">#REF!</definedName>
    <definedName name="ORIGEN_LN4">#REF!</definedName>
    <definedName name="PESO_ESTRUCTURAS_N4" localSheetId="6">#REF!</definedName>
    <definedName name="PESO_ESTRUCTURAS_N4" localSheetId="7">#REF!</definedName>
    <definedName name="PESO_ESTRUCTURAS_N4">#REF!</definedName>
    <definedName name="PESO_TORRES_RETENCIÓN_LN4" localSheetId="6">#REF!</definedName>
    <definedName name="PESO_TORRES_RETENCIÓN_LN4" localSheetId="7">#REF!</definedName>
    <definedName name="PESO_TORRES_RETENCIÓN_LN4">#REF!</definedName>
    <definedName name="PESO_TORRES_SUSPENSIÓN_LN4" localSheetId="6">#REF!</definedName>
    <definedName name="PESO_TORRES_SUSPENSIÓN_LN4" localSheetId="7">#REF!</definedName>
    <definedName name="PESO_TORRES_SUSPENSIÓN_LN4">#REF!</definedName>
    <definedName name="PORCENTAJE_INSPECCIÓN" localSheetId="6">#REF!</definedName>
    <definedName name="PORCENTAJE_INSPECCIÓN" localSheetId="7">#REF!</definedName>
    <definedName name="PORCENTAJE_INSPECCIÓN">#REF!</definedName>
    <definedName name="PRECIO_ACERO" localSheetId="6">#REF!</definedName>
    <definedName name="PRECIO_ACERO" localSheetId="7">#REF!</definedName>
    <definedName name="PRECIO_ACERO">#REF!</definedName>
    <definedName name="RANGO_1" localSheetId="6">#REF!</definedName>
    <definedName name="RANGO_1" localSheetId="7">#REF!</definedName>
    <definedName name="RANGO_1">#REF!</definedName>
    <definedName name="RANGO_2" localSheetId="6">#REF!</definedName>
    <definedName name="RANGO_2" localSheetId="7">#REF!</definedName>
    <definedName name="RANGO_2">#REF!</definedName>
    <definedName name="RANGO_3" localSheetId="6">#REF!</definedName>
    <definedName name="RANGO_3" localSheetId="7">#REF!</definedName>
    <definedName name="RANGO_3">#REF!</definedName>
    <definedName name="RANGO_4" localSheetId="6">#REF!</definedName>
    <definedName name="RANGO_4" localSheetId="7">#REF!</definedName>
    <definedName name="RANGO_4">#REF!</definedName>
    <definedName name="RANGO_5" localSheetId="6">#REF!</definedName>
    <definedName name="RANGO_5" localSheetId="7">#REF!</definedName>
    <definedName name="RANGO_5">#REF!</definedName>
    <definedName name="RANGO_6" localSheetId="6">#REF!</definedName>
    <definedName name="RANGO_6" localSheetId="7">#REF!</definedName>
    <definedName name="RANGO_6">#REF!</definedName>
    <definedName name="RESUMEN_COSTOS" localSheetId="6">#REF!</definedName>
    <definedName name="RESUMEN_COSTOS" localSheetId="7">#REF!</definedName>
    <definedName name="RESUMEN_COSTOS">#REF!</definedName>
    <definedName name="RESUMEN_ETC_CONEXIÓN_STN" localSheetId="6">#REF!</definedName>
    <definedName name="RESUMEN_ETC_CONEXIÓN_STN" localSheetId="7">#REF!</definedName>
    <definedName name="RESUMEN_ETC_CONEXIÓN_STN">#REF!</definedName>
    <definedName name="RESUMEN_ETC_SE_N2" localSheetId="6">#REF!</definedName>
    <definedName name="RESUMEN_ETC_SE_N2" localSheetId="7">#REF!</definedName>
    <definedName name="RESUMEN_ETC_SE_N2">#REF!</definedName>
    <definedName name="RESUMEN_ETC_SE_N3" localSheetId="6">#REF!</definedName>
    <definedName name="RESUMEN_ETC_SE_N3" localSheetId="7">#REF!</definedName>
    <definedName name="RESUMEN_ETC_SE_N3">#REF!</definedName>
    <definedName name="RESUMEN_ETC_SE_N4" localSheetId="6">#REF!</definedName>
    <definedName name="RESUMEN_ETC_SE_N4" localSheetId="7">#REF!</definedName>
    <definedName name="RESUMEN_ETC_SE_N4">#REF!</definedName>
    <definedName name="RETENIDA" localSheetId="6">'[5]DDP LN2'!#REF!</definedName>
    <definedName name="RETENIDA" localSheetId="7">'[5]DDP LN2'!#REF!</definedName>
    <definedName name="RETENIDA">'[5]DDP LN2'!#REF!</definedName>
    <definedName name="SERVIDUMBRES" localSheetId="6">#REF!</definedName>
    <definedName name="SERVIDUMBRES" localSheetId="7">#REF!</definedName>
    <definedName name="SERVIDUMBRES">#REF!</definedName>
    <definedName name="TIPO_LINEA_SE" localSheetId="6">#REF!</definedName>
    <definedName name="TIPO_LINEA_SE" localSheetId="7">#REF!</definedName>
    <definedName name="TIPO_LINEA_SE">#REF!</definedName>
    <definedName name="TIPO_UC" localSheetId="6">#REF!</definedName>
    <definedName name="TIPO_UC" localSheetId="7">#REF!</definedName>
    <definedName name="TIPO_UC">#REF!</definedName>
    <definedName name="TIPO_UC_LÍNEA_SE" localSheetId="6">#REF!</definedName>
    <definedName name="TIPO_UC_LÍNEA_SE" localSheetId="7">#REF!</definedName>
    <definedName name="TIPO_UC_LÍNEA_SE">#REF!</definedName>
    <definedName name="TRAFOS_1" localSheetId="6">#REF!</definedName>
    <definedName name="TRAFOS_1" localSheetId="7">#REF!</definedName>
    <definedName name="TRAFOS_1">#REF!</definedName>
    <definedName name="TRAFOS_2" localSheetId="6">#REF!</definedName>
    <definedName name="TRAFOS_2" localSheetId="7">#REF!</definedName>
    <definedName name="TRAFOS_2">#REF!</definedName>
    <definedName name="TRAFOS_3" localSheetId="6">#REF!</definedName>
    <definedName name="TRAFOS_3" localSheetId="7">#REF!</definedName>
    <definedName name="TRAFOS_3">#REF!</definedName>
    <definedName name="TRAFOS_4" localSheetId="6">#REF!</definedName>
    <definedName name="TRAFOS_4" localSheetId="7">#REF!</definedName>
    <definedName name="TRAFOS_4">#REF!</definedName>
    <definedName name="TRAFOS_5" localSheetId="6">#REF!</definedName>
    <definedName name="TRAFOS_5" localSheetId="7">#REF!</definedName>
    <definedName name="TRAFOS_5">#REF!</definedName>
    <definedName name="TRAFOS_6" localSheetId="6">#REF!</definedName>
    <definedName name="TRAFOS_6" localSheetId="7">#REF!</definedName>
    <definedName name="TRAFOS_6">#REF!</definedName>
    <definedName name="TRAFOS_TENSIÓN_082" localSheetId="6">#REF!</definedName>
    <definedName name="TRAFOS_TENSIÓN_082" localSheetId="7">#REF!</definedName>
    <definedName name="TRAFOS_TENSIÓN_082">#REF!</definedName>
    <definedName name="UAD_082" localSheetId="6">#REF!</definedName>
    <definedName name="UAD_082" localSheetId="7">#REF!</definedName>
    <definedName name="UAD_082">#REF!</definedName>
    <definedName name="UC_082_036" localSheetId="6">#REF!</definedName>
    <definedName name="UC_082_036" localSheetId="7">#REF!</definedName>
    <definedName name="UC_082_036">#REF!</definedName>
    <definedName name="UC_ADICIONALES" localSheetId="6">#REF!</definedName>
    <definedName name="UC_ADICIONALES" localSheetId="7">#REF!</definedName>
    <definedName name="UC_ADICIONALES">#REF!</definedName>
    <definedName name="UC_COMPENSACIONES" localSheetId="6">#REF!</definedName>
    <definedName name="UC_COMPENSACIONES" localSheetId="7">#REF!</definedName>
    <definedName name="UC_COMPENSACIONES">#REF!</definedName>
    <definedName name="UC_CONEXIÓN_STN" localSheetId="6">#REF!</definedName>
    <definedName name="UC_CONEXIÓN_STN" localSheetId="7">#REF!</definedName>
    <definedName name="UC_CONEXIÓN_STN">#REF!</definedName>
    <definedName name="UC_LN2" localSheetId="6">#REF!</definedName>
    <definedName name="UC_LN2" localSheetId="7">#REF!</definedName>
    <definedName name="UC_LN2">#REF!</definedName>
    <definedName name="UC_LN3" localSheetId="6">#REF!</definedName>
    <definedName name="UC_LN3" localSheetId="7">#REF!</definedName>
    <definedName name="UC_LN3">#REF!</definedName>
    <definedName name="UC_LN4" localSheetId="6">#REF!</definedName>
    <definedName name="UC_LN4" localSheetId="7">#REF!</definedName>
    <definedName name="UC_LN4">#REF!</definedName>
    <definedName name="UC_SE_N2" localSheetId="6">#REF!</definedName>
    <definedName name="UC_SE_N2" localSheetId="7">#REF!</definedName>
    <definedName name="UC_SE_N2">#REF!</definedName>
    <definedName name="UC_SE_N3" localSheetId="6">#REF!</definedName>
    <definedName name="UC_SE_N3" localSheetId="7">#REF!</definedName>
    <definedName name="UC_SE_N3">#REF!</definedName>
    <definedName name="UC_SE_N4" localSheetId="6">#REF!</definedName>
    <definedName name="UC_SE_N4" localSheetId="7">#REF!</definedName>
    <definedName name="UC_SE_N4">#REF!</definedName>
    <definedName name="UC_TRAFOS" localSheetId="6">#REF!</definedName>
    <definedName name="UC_TRAFOS" localSheetId="7">#REF!</definedName>
    <definedName name="UC_TRAFOS">#REF!</definedName>
    <definedName name="VALORACIÓN_082" localSheetId="6">#REF!</definedName>
    <definedName name="VALORACIÓN_082" localSheetId="7">#REF!</definedName>
    <definedName name="VALORACIÓN_082">#REF!</definedName>
    <definedName name="VALORACION_082_TIPO_ACTIVOS" localSheetId="6">#REF!</definedName>
    <definedName name="VALORACION_082_TIPO_ACTIVOS" localSheetId="7">#REF!</definedName>
    <definedName name="VALORACION_082_TIPO_ACTIVOS">#REF!</definedName>
    <definedName name="VALORACIÓN_ACTIVOS" localSheetId="6">#REF!</definedName>
    <definedName name="VALORACIÓN_ACTIVOS" localSheetId="7">#REF!</definedName>
    <definedName name="VALORACIÓN_ACTIVOS">#REF!</definedName>
    <definedName name="VALORACIÓN_NUEVA" localSheetId="6">#REF!</definedName>
    <definedName name="VALORACIÓN_NUEVA" localSheetId="7">#REF!</definedName>
    <definedName name="VALORACIÓN_NUEVA">#REF!</definedName>
    <definedName name="VIDA_ÚTIL_UC" localSheetId="6">'[5]UC CREG 097 DE 2008'!#REF!</definedName>
    <definedName name="VIDA_ÚTIL_UC" localSheetId="7">'[5]UC CREG 097 DE 2008'!#REF!</definedName>
    <definedName name="VIDA_ÚTIL_UC">'[5]UC CREG 097 DE 2008'!#REF!</definedName>
    <definedName name="wefrweqf" localSheetId="6">'[3]COSTO ELEMENTOS N1'!#REF!</definedName>
    <definedName name="wefrweqf" localSheetId="7">'[3]COSTO ELEMENTOS N1'!#REF!</definedName>
    <definedName name="wefrweqf">'[3]COSTO ELEMENTOS N1'!#REF!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25" i="8" l="1"/>
  <c r="AV25" i="8"/>
  <c r="AP25" i="8"/>
  <c r="AK25" i="8"/>
  <c r="AJ25" i="8"/>
  <c r="AI25" i="8"/>
  <c r="AE25" i="8"/>
  <c r="X25" i="8"/>
  <c r="R25" i="8"/>
  <c r="L25" i="8"/>
  <c r="G25" i="8"/>
  <c r="AC25" i="8" s="1"/>
  <c r="AD25" i="8" s="1"/>
  <c r="BB24" i="8"/>
  <c r="AV24" i="8"/>
  <c r="AP24" i="8"/>
  <c r="AK24" i="8"/>
  <c r="AI24" i="8"/>
  <c r="AJ24" i="8" s="1"/>
  <c r="AC24" i="8"/>
  <c r="AD24" i="8" s="1"/>
  <c r="AE24" i="8" s="1"/>
  <c r="X24" i="8"/>
  <c r="R24" i="8"/>
  <c r="L24" i="8"/>
  <c r="G24" i="8"/>
  <c r="BB23" i="8"/>
  <c r="AV23" i="8"/>
  <c r="AP23" i="8"/>
  <c r="X23" i="8"/>
  <c r="R23" i="8"/>
  <c r="L23" i="8"/>
  <c r="G23" i="8"/>
  <c r="BB22" i="8"/>
  <c r="AV22" i="8"/>
  <c r="AP22" i="8"/>
  <c r="X22" i="8"/>
  <c r="R22" i="8"/>
  <c r="L22" i="8"/>
  <c r="G22" i="8"/>
  <c r="BB21" i="8"/>
  <c r="AV21" i="8"/>
  <c r="AP21" i="8"/>
  <c r="AD21" i="8"/>
  <c r="X21" i="8"/>
  <c r="R21" i="8"/>
  <c r="L21" i="8"/>
  <c r="G21" i="8"/>
  <c r="AI21" i="8" s="1"/>
  <c r="AJ21" i="8" s="1"/>
  <c r="AK21" i="8" s="1"/>
  <c r="BB20" i="8"/>
  <c r="AV20" i="8"/>
  <c r="AP20" i="8"/>
  <c r="AJ20" i="8"/>
  <c r="AC20" i="8"/>
  <c r="AD20" i="8" s="1"/>
  <c r="AE20" i="8" s="1"/>
  <c r="X20" i="8"/>
  <c r="R20" i="8"/>
  <c r="L20" i="8"/>
  <c r="G20" i="8"/>
  <c r="AJ19" i="8"/>
  <c r="AD19" i="8"/>
  <c r="G19" i="8"/>
  <c r="Q19" i="8" s="1"/>
  <c r="R19" i="8" s="1"/>
  <c r="S19" i="8" s="1"/>
  <c r="AW18" i="8"/>
  <c r="AU18" i="8"/>
  <c r="AV18" i="8" s="1"/>
  <c r="AJ18" i="8"/>
  <c r="AD18" i="8"/>
  <c r="Q18" i="8"/>
  <c r="R18" i="8" s="1"/>
  <c r="S18" i="8" s="1"/>
  <c r="L18" i="8"/>
  <c r="M18" i="8" s="1"/>
  <c r="K18" i="8"/>
  <c r="G18" i="8"/>
  <c r="W18" i="8" s="1"/>
  <c r="X18" i="8" s="1"/>
  <c r="Y18" i="8" s="1"/>
  <c r="AJ17" i="8"/>
  <c r="AD17" i="8"/>
  <c r="W17" i="8"/>
  <c r="X17" i="8" s="1"/>
  <c r="Y17" i="8" s="1"/>
  <c r="K17" i="8"/>
  <c r="L17" i="8" s="1"/>
  <c r="M17" i="8" s="1"/>
  <c r="G17" i="8"/>
  <c r="BC16" i="8"/>
  <c r="BB16" i="8"/>
  <c r="BA16" i="8"/>
  <c r="AV16" i="8"/>
  <c r="AW16" i="8" s="1"/>
  <c r="AU16" i="8"/>
  <c r="AJ16" i="8"/>
  <c r="AD16" i="8"/>
  <c r="W16" i="8"/>
  <c r="X16" i="8" s="1"/>
  <c r="Y16" i="8" s="1"/>
  <c r="Q16" i="8"/>
  <c r="R16" i="8" s="1"/>
  <c r="S16" i="8" s="1"/>
  <c r="M16" i="8"/>
  <c r="G16" i="8"/>
  <c r="K16" i="8" s="1"/>
  <c r="L16" i="8" s="1"/>
  <c r="BB15" i="8"/>
  <c r="AV15" i="8"/>
  <c r="AP15" i="8"/>
  <c r="AJ15" i="8"/>
  <c r="AD15" i="8"/>
  <c r="X15" i="8"/>
  <c r="R15" i="8"/>
  <c r="L15" i="8"/>
  <c r="G15" i="8"/>
  <c r="BB14" i="8"/>
  <c r="AV14" i="8"/>
  <c r="AP14" i="8"/>
  <c r="AJ14" i="8"/>
  <c r="AD14" i="8"/>
  <c r="X14" i="8"/>
  <c r="R14" i="8"/>
  <c r="L14" i="8"/>
  <c r="G14" i="8"/>
  <c r="BB13" i="8"/>
  <c r="AV13" i="8"/>
  <c r="AP13" i="8"/>
  <c r="AJ13" i="8"/>
  <c r="AD13" i="8"/>
  <c r="X13" i="8"/>
  <c r="R13" i="8"/>
  <c r="L13" i="8"/>
  <c r="G13" i="8"/>
  <c r="BB12" i="8"/>
  <c r="AV12" i="8"/>
  <c r="AP12" i="8"/>
  <c r="AJ12" i="8"/>
  <c r="AD12" i="8"/>
  <c r="X12" i="8"/>
  <c r="R12" i="8"/>
  <c r="L12" i="8"/>
  <c r="G12" i="8"/>
  <c r="BB11" i="8"/>
  <c r="AU11" i="8"/>
  <c r="AV11" i="8" s="1"/>
  <c r="AO11" i="8"/>
  <c r="AP11" i="8" s="1"/>
  <c r="AQ11" i="8" s="1"/>
  <c r="AJ11" i="8"/>
  <c r="AD11" i="8"/>
  <c r="X11" i="8"/>
  <c r="R11" i="8"/>
  <c r="L11" i="8"/>
  <c r="G11" i="8"/>
  <c r="BA10" i="8"/>
  <c r="BB10" i="8" s="1"/>
  <c r="BC10" i="8" s="1"/>
  <c r="AU10" i="8"/>
  <c r="AV10" i="8" s="1"/>
  <c r="AW10" i="8" s="1"/>
  <c r="AO10" i="8"/>
  <c r="AP10" i="8" s="1"/>
  <c r="AQ10" i="8" s="1"/>
  <c r="AJ10" i="8"/>
  <c r="AD10" i="8"/>
  <c r="X10" i="8"/>
  <c r="Q10" i="8"/>
  <c r="R10" i="8" s="1"/>
  <c r="S10" i="8" s="1"/>
  <c r="M10" i="8"/>
  <c r="L10" i="8"/>
  <c r="K10" i="8"/>
  <c r="G10" i="8"/>
  <c r="BB9" i="8"/>
  <c r="AW9" i="8"/>
  <c r="AO9" i="8"/>
  <c r="AP9" i="8" s="1"/>
  <c r="AQ9" i="8" s="1"/>
  <c r="AJ9" i="8"/>
  <c r="AD9" i="8"/>
  <c r="X9" i="8"/>
  <c r="Q9" i="8"/>
  <c r="R9" i="8" s="1"/>
  <c r="S9" i="8" s="1"/>
  <c r="G9" i="8"/>
  <c r="AU9" i="8" s="1"/>
  <c r="AV9" i="8" s="1"/>
  <c r="BB8" i="8"/>
  <c r="BC8" i="8" s="1"/>
  <c r="BA8" i="8"/>
  <c r="AV8" i="8"/>
  <c r="AW8" i="8" s="1"/>
  <c r="AU8" i="8"/>
  <c r="AP8" i="8"/>
  <c r="AQ8" i="8" s="1"/>
  <c r="AO8" i="8"/>
  <c r="AJ8" i="8"/>
  <c r="AD8" i="8"/>
  <c r="X8" i="8"/>
  <c r="Q8" i="8"/>
  <c r="R8" i="8" s="1"/>
  <c r="S8" i="8" s="1"/>
  <c r="L8" i="8"/>
  <c r="M8" i="8" s="1"/>
  <c r="K8" i="8"/>
  <c r="G8" i="8"/>
  <c r="BB7" i="8"/>
  <c r="AV7" i="8"/>
  <c r="AP7" i="8"/>
  <c r="AJ7" i="8"/>
  <c r="AD7" i="8"/>
  <c r="X7" i="8"/>
  <c r="R7" i="8"/>
  <c r="L7" i="8"/>
  <c r="G7" i="8"/>
  <c r="BC6" i="8"/>
  <c r="BB6" i="8"/>
  <c r="BA6" i="8"/>
  <c r="AW6" i="8"/>
  <c r="AV6" i="8"/>
  <c r="AU6" i="8"/>
  <c r="AO6" i="8"/>
  <c r="AP6" i="8" s="1"/>
  <c r="AQ6" i="8" s="1"/>
  <c r="AJ6" i="8"/>
  <c r="AD6" i="8"/>
  <c r="X6" i="8"/>
  <c r="R6" i="8"/>
  <c r="S6" i="8" s="1"/>
  <c r="Q6" i="8"/>
  <c r="M6" i="8"/>
  <c r="L6" i="8"/>
  <c r="K6" i="8"/>
  <c r="G6" i="8"/>
  <c r="BB5" i="8"/>
  <c r="AV5" i="8"/>
  <c r="AP5" i="8"/>
  <c r="AJ5" i="8"/>
  <c r="AD5" i="8"/>
  <c r="X5" i="8"/>
  <c r="R5" i="8"/>
  <c r="L5" i="8"/>
  <c r="G5" i="8"/>
  <c r="AJ4" i="8"/>
  <c r="AD4" i="8"/>
  <c r="X4" i="8"/>
  <c r="L4" i="8"/>
  <c r="M4" i="8" s="1"/>
  <c r="K4" i="8"/>
  <c r="G4" i="8"/>
  <c r="HU26" i="7"/>
  <c r="HT26" i="7"/>
  <c r="HO26" i="7"/>
  <c r="HN26" i="7"/>
  <c r="HI26" i="7"/>
  <c r="HH26" i="7"/>
  <c r="HB26" i="7"/>
  <c r="HC26" i="7" s="1"/>
  <c r="GV26" i="7"/>
  <c r="GW26" i="7" s="1"/>
  <c r="GP26" i="7"/>
  <c r="GQ26" i="7" s="1"/>
  <c r="GJ26" i="7"/>
  <c r="GD26" i="7"/>
  <c r="GE26" i="7" s="1"/>
  <c r="FY26" i="7"/>
  <c r="FX26" i="7"/>
  <c r="FR26" i="7"/>
  <c r="FS26" i="7" s="1"/>
  <c r="FL26" i="7"/>
  <c r="FM26" i="7" s="1"/>
  <c r="FF26" i="7"/>
  <c r="FG26" i="7" s="1"/>
  <c r="FA26" i="7"/>
  <c r="EZ26" i="7"/>
  <c r="ET26" i="7"/>
  <c r="EU26" i="7" s="1"/>
  <c r="ES26" i="7"/>
  <c r="EH26" i="7"/>
  <c r="EI26" i="7" s="1"/>
  <c r="EC26" i="7"/>
  <c r="EB26" i="7"/>
  <c r="DV26" i="7"/>
  <c r="DW26" i="7" s="1"/>
  <c r="DP26" i="7"/>
  <c r="DQ26" i="7" s="1"/>
  <c r="DK26" i="7"/>
  <c r="DJ26" i="7"/>
  <c r="DD26" i="7"/>
  <c r="DE26" i="7" s="1"/>
  <c r="CY26" i="7"/>
  <c r="CX26" i="7"/>
  <c r="CR26" i="7"/>
  <c r="CS26" i="7" s="1"/>
  <c r="CM26" i="7"/>
  <c r="CL26" i="7"/>
  <c r="CF26" i="7"/>
  <c r="CG26" i="7" s="1"/>
  <c r="CA26" i="7"/>
  <c r="BZ26" i="7"/>
  <c r="BT26" i="7"/>
  <c r="BU26" i="7" s="1"/>
  <c r="BO26" i="7"/>
  <c r="BN26" i="7"/>
  <c r="BI26" i="7"/>
  <c r="BH26" i="7"/>
  <c r="BB26" i="7"/>
  <c r="BC26" i="7" s="1"/>
  <c r="AV26" i="7"/>
  <c r="AW26" i="7" s="1"/>
  <c r="AQ26" i="7"/>
  <c r="AP26" i="7"/>
  <c r="AJ26" i="7"/>
  <c r="AK26" i="7" s="1"/>
  <c r="AE26" i="7"/>
  <c r="AD26" i="7"/>
  <c r="Y26" i="7"/>
  <c r="X26" i="7"/>
  <c r="S26" i="7"/>
  <c r="R26" i="7"/>
  <c r="K26" i="7"/>
  <c r="L26" i="7" s="1"/>
  <c r="M26" i="7" s="1"/>
  <c r="G26" i="7"/>
  <c r="EM26" i="7" s="1"/>
  <c r="EN26" i="7" s="1"/>
  <c r="EO26" i="7" s="1"/>
  <c r="HT25" i="7"/>
  <c r="HU25" i="7" s="1"/>
  <c r="HN25" i="7"/>
  <c r="HO25" i="7" s="1"/>
  <c r="HH25" i="7"/>
  <c r="HI25" i="7" s="1"/>
  <c r="HC25" i="7"/>
  <c r="HB25" i="7"/>
  <c r="GV25" i="7"/>
  <c r="GW25" i="7" s="1"/>
  <c r="GQ25" i="7"/>
  <c r="GP25" i="7"/>
  <c r="GJ25" i="7"/>
  <c r="GK25" i="7" s="1"/>
  <c r="GE25" i="7"/>
  <c r="GD25" i="7"/>
  <c r="FX25" i="7"/>
  <c r="FY25" i="7" s="1"/>
  <c r="FS25" i="7"/>
  <c r="FR25" i="7"/>
  <c r="FL25" i="7"/>
  <c r="FM25" i="7" s="1"/>
  <c r="FG25" i="7"/>
  <c r="FF25" i="7"/>
  <c r="EZ25" i="7"/>
  <c r="FA25" i="7" s="1"/>
  <c r="ET25" i="7"/>
  <c r="EU25" i="7" s="1"/>
  <c r="EM25" i="7"/>
  <c r="EN25" i="7" s="1"/>
  <c r="EO25" i="7" s="1"/>
  <c r="EH25" i="7"/>
  <c r="EI25" i="7" s="1"/>
  <c r="EC25" i="7"/>
  <c r="EB25" i="7"/>
  <c r="DV25" i="7"/>
  <c r="DW25" i="7" s="1"/>
  <c r="DQ25" i="7"/>
  <c r="DP25" i="7"/>
  <c r="DJ25" i="7"/>
  <c r="DK25" i="7" s="1"/>
  <c r="DE25" i="7"/>
  <c r="DD25" i="7"/>
  <c r="CX25" i="7"/>
  <c r="CY25" i="7" s="1"/>
  <c r="CS25" i="7"/>
  <c r="CR25" i="7"/>
  <c r="CL25" i="7"/>
  <c r="CM25" i="7" s="1"/>
  <c r="CG25" i="7"/>
  <c r="CF25" i="7"/>
  <c r="CA25" i="7"/>
  <c r="BZ25" i="7"/>
  <c r="BT25" i="7"/>
  <c r="BU25" i="7" s="1"/>
  <c r="BN25" i="7"/>
  <c r="BO25" i="7" s="1"/>
  <c r="BI25" i="7"/>
  <c r="BH25" i="7"/>
  <c r="BB25" i="7"/>
  <c r="BC25" i="7" s="1"/>
  <c r="AV25" i="7"/>
  <c r="AW25" i="7" s="1"/>
  <c r="AQ25" i="7"/>
  <c r="AP25" i="7"/>
  <c r="AK25" i="7"/>
  <c r="AJ25" i="7"/>
  <c r="AD25" i="7"/>
  <c r="AE25" i="7" s="1"/>
  <c r="Y25" i="7"/>
  <c r="X25" i="7"/>
  <c r="R25" i="7"/>
  <c r="S25" i="7" s="1"/>
  <c r="L25" i="7"/>
  <c r="M25" i="7" s="1"/>
  <c r="G25" i="7"/>
  <c r="ES25" i="7" s="1"/>
  <c r="HT24" i="7"/>
  <c r="HU24" i="7" s="1"/>
  <c r="HO24" i="7"/>
  <c r="HN24" i="7"/>
  <c r="HG24" i="7"/>
  <c r="HH24" i="7" s="1"/>
  <c r="HI24" i="7" s="1"/>
  <c r="GV24" i="7"/>
  <c r="GW24" i="7" s="1"/>
  <c r="GP24" i="7"/>
  <c r="GJ24" i="7"/>
  <c r="GK24" i="7" s="1"/>
  <c r="GD24" i="7"/>
  <c r="GE24" i="7" s="1"/>
  <c r="FX24" i="7"/>
  <c r="FY24" i="7" s="1"/>
  <c r="FR24" i="7"/>
  <c r="FS24" i="7" s="1"/>
  <c r="FL24" i="7"/>
  <c r="FM24" i="7" s="1"/>
  <c r="FG24" i="7"/>
  <c r="FF24" i="7"/>
  <c r="EZ24" i="7"/>
  <c r="FA24" i="7" s="1"/>
  <c r="ES24" i="7"/>
  <c r="ET24" i="7" s="1"/>
  <c r="EU24" i="7" s="1"/>
  <c r="EO24" i="7"/>
  <c r="EH24" i="7"/>
  <c r="EI24" i="7" s="1"/>
  <c r="EB24" i="7"/>
  <c r="EC24" i="7" s="1"/>
  <c r="DW24" i="7"/>
  <c r="DV24" i="7"/>
  <c r="DP24" i="7"/>
  <c r="DQ24" i="7" s="1"/>
  <c r="DJ24" i="7"/>
  <c r="DK24" i="7" s="1"/>
  <c r="DD24" i="7"/>
  <c r="DE24" i="7" s="1"/>
  <c r="CX24" i="7"/>
  <c r="CY24" i="7" s="1"/>
  <c r="CR24" i="7"/>
  <c r="CS24" i="7" s="1"/>
  <c r="CL24" i="7"/>
  <c r="CM24" i="7" s="1"/>
  <c r="CF24" i="7"/>
  <c r="CG24" i="7" s="1"/>
  <c r="CA24" i="7"/>
  <c r="BZ24" i="7"/>
  <c r="BT24" i="7"/>
  <c r="BU24" i="7" s="1"/>
  <c r="BO24" i="7"/>
  <c r="BN24" i="7"/>
  <c r="BH24" i="7"/>
  <c r="BI24" i="7" s="1"/>
  <c r="BB24" i="7"/>
  <c r="BC24" i="7" s="1"/>
  <c r="AV24" i="7"/>
  <c r="AW24" i="7" s="1"/>
  <c r="AP24" i="7"/>
  <c r="AQ24" i="7" s="1"/>
  <c r="AJ24" i="7"/>
  <c r="AK24" i="7" s="1"/>
  <c r="AD24" i="7"/>
  <c r="AE24" i="7" s="1"/>
  <c r="X24" i="7"/>
  <c r="Y24" i="7" s="1"/>
  <c r="S24" i="7"/>
  <c r="R24" i="7"/>
  <c r="L24" i="7"/>
  <c r="M24" i="7" s="1"/>
  <c r="G24" i="7"/>
  <c r="EM24" i="7" s="1"/>
  <c r="EN24" i="7" s="1"/>
  <c r="HU23" i="7"/>
  <c r="HT23" i="7"/>
  <c r="HN23" i="7"/>
  <c r="HO23" i="7" s="1"/>
  <c r="HG23" i="7"/>
  <c r="HH23" i="7" s="1"/>
  <c r="HI23" i="7" s="1"/>
  <c r="HB23" i="7"/>
  <c r="HC23" i="7" s="1"/>
  <c r="GV23" i="7"/>
  <c r="GW23" i="7" s="1"/>
  <c r="GP23" i="7"/>
  <c r="GJ23" i="7"/>
  <c r="GK23" i="7" s="1"/>
  <c r="GD23" i="7"/>
  <c r="GE23" i="7" s="1"/>
  <c r="FY23" i="7"/>
  <c r="FX23" i="7"/>
  <c r="FR23" i="7"/>
  <c r="FS23" i="7" s="1"/>
  <c r="FL23" i="7"/>
  <c r="FM23" i="7" s="1"/>
  <c r="FF23" i="7"/>
  <c r="FG23" i="7" s="1"/>
  <c r="EZ23" i="7"/>
  <c r="FA23" i="7" s="1"/>
  <c r="ET23" i="7"/>
  <c r="EU23" i="7" s="1"/>
  <c r="ES23" i="7"/>
  <c r="EN23" i="7"/>
  <c r="EO23" i="7" s="1"/>
  <c r="EM23" i="7"/>
  <c r="EH23" i="7"/>
  <c r="EI23" i="7" s="1"/>
  <c r="EB23" i="7"/>
  <c r="EC23" i="7" s="1"/>
  <c r="DV23" i="7"/>
  <c r="DW23" i="7" s="1"/>
  <c r="DP23" i="7"/>
  <c r="DQ23" i="7" s="1"/>
  <c r="DJ23" i="7"/>
  <c r="DK23" i="7" s="1"/>
  <c r="DD23" i="7"/>
  <c r="DE23" i="7" s="1"/>
  <c r="CX23" i="7"/>
  <c r="CY23" i="7" s="1"/>
  <c r="CS23" i="7"/>
  <c r="CR23" i="7"/>
  <c r="CL23" i="7"/>
  <c r="CM23" i="7" s="1"/>
  <c r="CG23" i="7"/>
  <c r="CF23" i="7"/>
  <c r="BZ23" i="7"/>
  <c r="CA23" i="7" s="1"/>
  <c r="BT23" i="7"/>
  <c r="BU23" i="7" s="1"/>
  <c r="BN23" i="7"/>
  <c r="BO23" i="7" s="1"/>
  <c r="BH23" i="7"/>
  <c r="BI23" i="7" s="1"/>
  <c r="BB23" i="7"/>
  <c r="BC23" i="7" s="1"/>
  <c r="AV23" i="7"/>
  <c r="AW23" i="7" s="1"/>
  <c r="AP23" i="7"/>
  <c r="AQ23" i="7" s="1"/>
  <c r="AK23" i="7"/>
  <c r="AJ23" i="7"/>
  <c r="AD23" i="7"/>
  <c r="AE23" i="7" s="1"/>
  <c r="Y23" i="7"/>
  <c r="X23" i="7"/>
  <c r="R23" i="7"/>
  <c r="S23" i="7" s="1"/>
  <c r="M23" i="7"/>
  <c r="L23" i="7"/>
  <c r="G23" i="7"/>
  <c r="HA23" i="7" s="1"/>
  <c r="HT22" i="7"/>
  <c r="HU22" i="7" s="1"/>
  <c r="HO22" i="7"/>
  <c r="HN22" i="7"/>
  <c r="HI22" i="7"/>
  <c r="HG22" i="7"/>
  <c r="HH22" i="7" s="1"/>
  <c r="HB22" i="7"/>
  <c r="HC22" i="7" s="1"/>
  <c r="GV22" i="7"/>
  <c r="GW22" i="7" s="1"/>
  <c r="GP22" i="7"/>
  <c r="GJ22" i="7"/>
  <c r="GK22" i="7" s="1"/>
  <c r="GE22" i="7"/>
  <c r="GD22" i="7"/>
  <c r="FX22" i="7"/>
  <c r="FY22" i="7" s="1"/>
  <c r="FS22" i="7"/>
  <c r="FR22" i="7"/>
  <c r="FL22" i="7"/>
  <c r="FM22" i="7" s="1"/>
  <c r="FF22" i="7"/>
  <c r="FG22" i="7" s="1"/>
  <c r="FA22" i="7"/>
  <c r="EZ22" i="7"/>
  <c r="ES22" i="7"/>
  <c r="ET22" i="7" s="1"/>
  <c r="EU22" i="7" s="1"/>
  <c r="EN22" i="7"/>
  <c r="EO22" i="7" s="1"/>
  <c r="EH22" i="7"/>
  <c r="EI22" i="7" s="1"/>
  <c r="EB22" i="7"/>
  <c r="EC22" i="7" s="1"/>
  <c r="DV22" i="7"/>
  <c r="DW22" i="7" s="1"/>
  <c r="DQ22" i="7"/>
  <c r="DP22" i="7"/>
  <c r="DJ22" i="7"/>
  <c r="DK22" i="7" s="1"/>
  <c r="DD22" i="7"/>
  <c r="DE22" i="7" s="1"/>
  <c r="CX22" i="7"/>
  <c r="CY22" i="7" s="1"/>
  <c r="CR22" i="7"/>
  <c r="CS22" i="7" s="1"/>
  <c r="CL22" i="7"/>
  <c r="CM22" i="7" s="1"/>
  <c r="CF22" i="7"/>
  <c r="CG22" i="7" s="1"/>
  <c r="BZ22" i="7"/>
  <c r="CA22" i="7" s="1"/>
  <c r="BU22" i="7"/>
  <c r="BT22" i="7"/>
  <c r="BN22" i="7"/>
  <c r="BO22" i="7" s="1"/>
  <c r="BH22" i="7"/>
  <c r="BI22" i="7" s="1"/>
  <c r="BC22" i="7"/>
  <c r="BB22" i="7"/>
  <c r="AV22" i="7"/>
  <c r="AW22" i="7" s="1"/>
  <c r="AP22" i="7"/>
  <c r="AQ22" i="7" s="1"/>
  <c r="AJ22" i="7"/>
  <c r="AK22" i="7" s="1"/>
  <c r="AD22" i="7"/>
  <c r="AE22" i="7" s="1"/>
  <c r="X22" i="7"/>
  <c r="Y22" i="7" s="1"/>
  <c r="R22" i="7"/>
  <c r="S22" i="7" s="1"/>
  <c r="L22" i="7"/>
  <c r="M22" i="7" s="1"/>
  <c r="G22" i="7"/>
  <c r="HU21" i="7"/>
  <c r="HT21" i="7"/>
  <c r="HO21" i="7"/>
  <c r="HN21" i="7"/>
  <c r="HH21" i="7"/>
  <c r="HI21" i="7" s="1"/>
  <c r="HA21" i="7"/>
  <c r="HB21" i="7" s="1"/>
  <c r="HC21" i="7" s="1"/>
  <c r="GV21" i="7"/>
  <c r="GW21" i="7" s="1"/>
  <c r="GP21" i="7"/>
  <c r="GJ21" i="7"/>
  <c r="GK21" i="7" s="1"/>
  <c r="GE21" i="7"/>
  <c r="GD21" i="7"/>
  <c r="FX21" i="7"/>
  <c r="FY21" i="7" s="1"/>
  <c r="FS21" i="7"/>
  <c r="FR21" i="7"/>
  <c r="FL21" i="7"/>
  <c r="FM21" i="7" s="1"/>
  <c r="FG21" i="7"/>
  <c r="FF21" i="7"/>
  <c r="FA21" i="7"/>
  <c r="EZ21" i="7"/>
  <c r="EU21" i="7"/>
  <c r="ET21" i="7"/>
  <c r="EM21" i="7"/>
  <c r="EN21" i="7" s="1"/>
  <c r="EO21" i="7" s="1"/>
  <c r="EI21" i="7"/>
  <c r="EH21" i="7"/>
  <c r="EB21" i="7"/>
  <c r="EC21" i="7" s="1"/>
  <c r="DV21" i="7"/>
  <c r="DW21" i="7" s="1"/>
  <c r="DP21" i="7"/>
  <c r="DQ21" i="7" s="1"/>
  <c r="DJ21" i="7"/>
  <c r="DK21" i="7" s="1"/>
  <c r="DE21" i="7"/>
  <c r="DD21" i="7"/>
  <c r="CX21" i="7"/>
  <c r="CY21" i="7" s="1"/>
  <c r="CS21" i="7"/>
  <c r="CR21" i="7"/>
  <c r="CL21" i="7"/>
  <c r="CM21" i="7" s="1"/>
  <c r="CG21" i="7"/>
  <c r="CF21" i="7"/>
  <c r="BZ21" i="7"/>
  <c r="CA21" i="7" s="1"/>
  <c r="BU21" i="7"/>
  <c r="BT21" i="7"/>
  <c r="BO21" i="7"/>
  <c r="BN21" i="7"/>
  <c r="BH21" i="7"/>
  <c r="BI21" i="7" s="1"/>
  <c r="BB21" i="7"/>
  <c r="BC21" i="7" s="1"/>
  <c r="AV21" i="7"/>
  <c r="AW21" i="7" s="1"/>
  <c r="AP21" i="7"/>
  <c r="AQ21" i="7" s="1"/>
  <c r="AK21" i="7"/>
  <c r="AJ21" i="7"/>
  <c r="AE21" i="7"/>
  <c r="AD21" i="7"/>
  <c r="Y21" i="7"/>
  <c r="X21" i="7"/>
  <c r="R21" i="7"/>
  <c r="S21" i="7" s="1"/>
  <c r="M21" i="7"/>
  <c r="L21" i="7"/>
  <c r="G21" i="7"/>
  <c r="HT20" i="7"/>
  <c r="HU20" i="7" s="1"/>
  <c r="HN20" i="7"/>
  <c r="HO20" i="7" s="1"/>
  <c r="HI20" i="7"/>
  <c r="HH20" i="7"/>
  <c r="HC20" i="7"/>
  <c r="HB20" i="7"/>
  <c r="GV20" i="7"/>
  <c r="GW20" i="7" s="1"/>
  <c r="GP20" i="7"/>
  <c r="GJ20" i="7"/>
  <c r="GK20" i="7" s="1"/>
  <c r="GD20" i="7"/>
  <c r="GE20" i="7" s="1"/>
  <c r="FY20" i="7"/>
  <c r="FX20" i="7"/>
  <c r="FR20" i="7"/>
  <c r="FS20" i="7" s="1"/>
  <c r="FL20" i="7"/>
  <c r="FM20" i="7" s="1"/>
  <c r="FG20" i="7"/>
  <c r="FF20" i="7"/>
  <c r="EZ20" i="7"/>
  <c r="FA20" i="7" s="1"/>
  <c r="EU20" i="7"/>
  <c r="ET20" i="7"/>
  <c r="EN20" i="7"/>
  <c r="EO20" i="7" s="1"/>
  <c r="EH20" i="7"/>
  <c r="EI20" i="7" s="1"/>
  <c r="EB20" i="7"/>
  <c r="EC20" i="7" s="1"/>
  <c r="DW20" i="7"/>
  <c r="DV20" i="7"/>
  <c r="DP20" i="7"/>
  <c r="DQ20" i="7" s="1"/>
  <c r="DJ20" i="7"/>
  <c r="DK20" i="7" s="1"/>
  <c r="DE20" i="7"/>
  <c r="DD20" i="7"/>
  <c r="CX20" i="7"/>
  <c r="CY20" i="7" s="1"/>
  <c r="CR20" i="7"/>
  <c r="CS20" i="7" s="1"/>
  <c r="BZ20" i="7"/>
  <c r="CA20" i="7" s="1"/>
  <c r="BU20" i="7"/>
  <c r="BT20" i="7"/>
  <c r="BN20" i="7"/>
  <c r="BO20" i="7" s="1"/>
  <c r="BH20" i="7"/>
  <c r="BI20" i="7" s="1"/>
  <c r="BB20" i="7"/>
  <c r="BC20" i="7" s="1"/>
  <c r="AV20" i="7"/>
  <c r="AW20" i="7" s="1"/>
  <c r="AP20" i="7"/>
  <c r="AQ20" i="7" s="1"/>
  <c r="AJ20" i="7"/>
  <c r="AK20" i="7" s="1"/>
  <c r="AD20" i="7"/>
  <c r="AE20" i="7" s="1"/>
  <c r="Y20" i="7"/>
  <c r="X20" i="7"/>
  <c r="R20" i="7"/>
  <c r="S20" i="7" s="1"/>
  <c r="M20" i="7"/>
  <c r="L20" i="7"/>
  <c r="G20" i="7"/>
  <c r="HU19" i="7"/>
  <c r="HT19" i="7"/>
  <c r="HO19" i="7"/>
  <c r="HN19" i="7"/>
  <c r="HH19" i="7"/>
  <c r="HI19" i="7" s="1"/>
  <c r="HC19" i="7"/>
  <c r="HB19" i="7"/>
  <c r="GK19" i="7"/>
  <c r="GJ19" i="7"/>
  <c r="GD19" i="7"/>
  <c r="GE19" i="7" s="1"/>
  <c r="FR19" i="7"/>
  <c r="FS19" i="7" s="1"/>
  <c r="FM19" i="7"/>
  <c r="FL19" i="7"/>
  <c r="ET19" i="7"/>
  <c r="EU19" i="7" s="1"/>
  <c r="EO19" i="7"/>
  <c r="EN19" i="7"/>
  <c r="DI19" i="7"/>
  <c r="DJ19" i="7" s="1"/>
  <c r="DK19" i="7" s="1"/>
  <c r="CM19" i="7"/>
  <c r="CL19" i="7"/>
  <c r="CF19" i="7"/>
  <c r="CG19" i="7" s="1"/>
  <c r="R19" i="7"/>
  <c r="S19" i="7" s="1"/>
  <c r="L19" i="7"/>
  <c r="M19" i="7" s="1"/>
  <c r="G19" i="7"/>
  <c r="BY19" i="7" s="1"/>
  <c r="BZ19" i="7" s="1"/>
  <c r="CA19" i="7" s="1"/>
  <c r="HU18" i="7"/>
  <c r="HT18" i="7"/>
  <c r="HN18" i="7"/>
  <c r="HO18" i="7" s="1"/>
  <c r="HI18" i="7"/>
  <c r="HH18" i="7"/>
  <c r="HC18" i="7"/>
  <c r="HB18" i="7"/>
  <c r="GC18" i="7"/>
  <c r="GD18" i="7" s="1"/>
  <c r="GE18" i="7" s="1"/>
  <c r="FK18" i="7"/>
  <c r="FL18" i="7" s="1"/>
  <c r="FM18" i="7" s="1"/>
  <c r="FE18" i="7"/>
  <c r="FF18" i="7" s="1"/>
  <c r="FG18" i="7" s="1"/>
  <c r="ET18" i="7"/>
  <c r="EU18" i="7" s="1"/>
  <c r="EO18" i="7"/>
  <c r="EN18" i="7"/>
  <c r="DO18" i="7"/>
  <c r="DP18" i="7" s="1"/>
  <c r="DQ18" i="7" s="1"/>
  <c r="DD18" i="7"/>
  <c r="DE18" i="7" s="1"/>
  <c r="DC18" i="7"/>
  <c r="CM18" i="7"/>
  <c r="CL18" i="7"/>
  <c r="CF18" i="7"/>
  <c r="CG18" i="7" s="1"/>
  <c r="BA18" i="7"/>
  <c r="BB18" i="7" s="1"/>
  <c r="BC18" i="7" s="1"/>
  <c r="AU18" i="7"/>
  <c r="AV18" i="7" s="1"/>
  <c r="AW18" i="7" s="1"/>
  <c r="G18" i="7"/>
  <c r="HU17" i="7"/>
  <c r="HT17" i="7"/>
  <c r="HN17" i="7"/>
  <c r="HO17" i="7" s="1"/>
  <c r="HH17" i="7"/>
  <c r="HI17" i="7" s="1"/>
  <c r="HC17" i="7"/>
  <c r="HB17" i="7"/>
  <c r="GI17" i="7"/>
  <c r="GJ17" i="7" s="1"/>
  <c r="GK17" i="7" s="1"/>
  <c r="GC17" i="7"/>
  <c r="GD17" i="7" s="1"/>
  <c r="GE17" i="7" s="1"/>
  <c r="FQ17" i="7"/>
  <c r="FR17" i="7" s="1"/>
  <c r="FS17" i="7" s="1"/>
  <c r="FF17" i="7"/>
  <c r="FG17" i="7" s="1"/>
  <c r="FE17" i="7"/>
  <c r="EU17" i="7"/>
  <c r="ET17" i="7"/>
  <c r="EN17" i="7"/>
  <c r="EO17" i="7" s="1"/>
  <c r="DC17" i="7"/>
  <c r="DD17" i="7" s="1"/>
  <c r="DE17" i="7" s="1"/>
  <c r="CW17" i="7"/>
  <c r="CX17" i="7" s="1"/>
  <c r="CY17" i="7" s="1"/>
  <c r="CL17" i="7"/>
  <c r="CM17" i="7" s="1"/>
  <c r="CG17" i="7"/>
  <c r="CF17" i="7"/>
  <c r="BS17" i="7"/>
  <c r="BT17" i="7" s="1"/>
  <c r="BU17" i="7" s="1"/>
  <c r="AV17" i="7"/>
  <c r="AW17" i="7" s="1"/>
  <c r="AU17" i="7"/>
  <c r="AI17" i="7"/>
  <c r="AJ17" i="7" s="1"/>
  <c r="AK17" i="7" s="1"/>
  <c r="W17" i="7"/>
  <c r="X17" i="7" s="1"/>
  <c r="Y17" i="7" s="1"/>
  <c r="G17" i="7"/>
  <c r="HU16" i="7"/>
  <c r="HT16" i="7"/>
  <c r="HN16" i="7"/>
  <c r="HO16" i="7" s="1"/>
  <c r="HI16" i="7"/>
  <c r="HH16" i="7"/>
  <c r="HC16" i="7"/>
  <c r="HB16" i="7"/>
  <c r="FE16" i="7"/>
  <c r="FF16" i="7" s="1"/>
  <c r="FG16" i="7" s="1"/>
  <c r="ET16" i="7"/>
  <c r="EU16" i="7" s="1"/>
  <c r="EN16" i="7"/>
  <c r="EO16" i="7" s="1"/>
  <c r="EA16" i="7"/>
  <c r="EB16" i="7" s="1"/>
  <c r="EC16" i="7" s="1"/>
  <c r="DC16" i="7"/>
  <c r="DD16" i="7" s="1"/>
  <c r="DE16" i="7" s="1"/>
  <c r="CE16" i="7"/>
  <c r="CF16" i="7" s="1"/>
  <c r="CG16" i="7" s="1"/>
  <c r="BM16" i="7"/>
  <c r="BN16" i="7" s="1"/>
  <c r="BO16" i="7" s="1"/>
  <c r="AO16" i="7"/>
  <c r="AP16" i="7" s="1"/>
  <c r="AQ16" i="7" s="1"/>
  <c r="AC16" i="7"/>
  <c r="AD16" i="7" s="1"/>
  <c r="AE16" i="7" s="1"/>
  <c r="G16" i="7"/>
  <c r="GC16" i="7" s="1"/>
  <c r="GD16" i="7" s="1"/>
  <c r="GE16" i="7" s="1"/>
  <c r="HU15" i="7"/>
  <c r="HT15" i="7"/>
  <c r="HO15" i="7"/>
  <c r="HN15" i="7"/>
  <c r="HI15" i="7"/>
  <c r="HH15" i="7"/>
  <c r="HB15" i="7"/>
  <c r="HC15" i="7" s="1"/>
  <c r="GW15" i="7"/>
  <c r="GV15" i="7"/>
  <c r="GP15" i="7"/>
  <c r="GQ15" i="7" s="1"/>
  <c r="GJ15" i="7"/>
  <c r="GK15" i="7" s="1"/>
  <c r="GE15" i="7"/>
  <c r="GD15" i="7"/>
  <c r="FY15" i="7"/>
  <c r="FX15" i="7"/>
  <c r="FR15" i="7"/>
  <c r="FS15" i="7" s="1"/>
  <c r="FM15" i="7"/>
  <c r="FL15" i="7"/>
  <c r="FF15" i="7"/>
  <c r="FG15" i="7" s="1"/>
  <c r="EZ15" i="7"/>
  <c r="FA15" i="7" s="1"/>
  <c r="EU15" i="7"/>
  <c r="ET15" i="7"/>
  <c r="EO15" i="7"/>
  <c r="EN15" i="7"/>
  <c r="EH15" i="7"/>
  <c r="EI15" i="7" s="1"/>
  <c r="EC15" i="7"/>
  <c r="EB15" i="7"/>
  <c r="DV15" i="7"/>
  <c r="DW15" i="7" s="1"/>
  <c r="DQ15" i="7"/>
  <c r="DP15" i="7"/>
  <c r="DK15" i="7"/>
  <c r="DJ15" i="7"/>
  <c r="DE15" i="7"/>
  <c r="DD15" i="7"/>
  <c r="CX15" i="7"/>
  <c r="CY15" i="7" s="1"/>
  <c r="CS15" i="7"/>
  <c r="CR15" i="7"/>
  <c r="CK15" i="7"/>
  <c r="CL15" i="7" s="1"/>
  <c r="CM15" i="7" s="1"/>
  <c r="CF15" i="7"/>
  <c r="CG15" i="7" s="1"/>
  <c r="CA15" i="7"/>
  <c r="BZ15" i="7"/>
  <c r="BT15" i="7"/>
  <c r="BU15" i="7" s="1"/>
  <c r="BO15" i="7"/>
  <c r="BN15" i="7"/>
  <c r="BH15" i="7"/>
  <c r="BI15" i="7" s="1"/>
  <c r="BC15" i="7"/>
  <c r="BB15" i="7"/>
  <c r="AW15" i="7"/>
  <c r="AV15" i="7"/>
  <c r="AQ15" i="7"/>
  <c r="AP15" i="7"/>
  <c r="AJ15" i="7"/>
  <c r="AK15" i="7" s="1"/>
  <c r="AE15" i="7"/>
  <c r="AD15" i="7"/>
  <c r="X15" i="7"/>
  <c r="Y15" i="7" s="1"/>
  <c r="R15" i="7"/>
  <c r="S15" i="7" s="1"/>
  <c r="L15" i="7"/>
  <c r="G15" i="7"/>
  <c r="CE15" i="7" s="1"/>
  <c r="HU14" i="7"/>
  <c r="HT14" i="7"/>
  <c r="HN14" i="7"/>
  <c r="HO14" i="7" s="1"/>
  <c r="HI14" i="7"/>
  <c r="HH14" i="7"/>
  <c r="HB14" i="7"/>
  <c r="HC14" i="7" s="1"/>
  <c r="GW14" i="7"/>
  <c r="GV14" i="7"/>
  <c r="GQ14" i="7"/>
  <c r="GP14" i="7"/>
  <c r="GK14" i="7"/>
  <c r="GJ14" i="7"/>
  <c r="GD14" i="7"/>
  <c r="GE14" i="7" s="1"/>
  <c r="FW14" i="7"/>
  <c r="FX14" i="7" s="1"/>
  <c r="FY14" i="7" s="1"/>
  <c r="FR14" i="7"/>
  <c r="FS14" i="7" s="1"/>
  <c r="FL14" i="7"/>
  <c r="FM14" i="7" s="1"/>
  <c r="FF14" i="7"/>
  <c r="FG14" i="7" s="1"/>
  <c r="EZ14" i="7"/>
  <c r="FA14" i="7" s="1"/>
  <c r="EU14" i="7"/>
  <c r="ET14" i="7"/>
  <c r="EN14" i="7"/>
  <c r="EO14" i="7" s="1"/>
  <c r="EH14" i="7"/>
  <c r="EI14" i="7" s="1"/>
  <c r="EB14" i="7"/>
  <c r="EC14" i="7" s="1"/>
  <c r="DV14" i="7"/>
  <c r="DW14" i="7" s="1"/>
  <c r="DP14" i="7"/>
  <c r="DQ14" i="7" s="1"/>
  <c r="DK14" i="7"/>
  <c r="DJ14" i="7"/>
  <c r="DD14" i="7"/>
  <c r="DE14" i="7" s="1"/>
  <c r="CX14" i="7"/>
  <c r="CY14" i="7" s="1"/>
  <c r="CS14" i="7"/>
  <c r="CR14" i="7"/>
  <c r="CL14" i="7"/>
  <c r="CM14" i="7" s="1"/>
  <c r="CF14" i="7"/>
  <c r="CG14" i="7" s="1"/>
  <c r="CA14" i="7"/>
  <c r="BZ14" i="7"/>
  <c r="BT14" i="7"/>
  <c r="BU14" i="7" s="1"/>
  <c r="BN14" i="7"/>
  <c r="BO14" i="7" s="1"/>
  <c r="BH14" i="7"/>
  <c r="BI14" i="7" s="1"/>
  <c r="BB14" i="7"/>
  <c r="BC14" i="7" s="1"/>
  <c r="AV14" i="7"/>
  <c r="AW14" i="7" s="1"/>
  <c r="AQ14" i="7"/>
  <c r="AP14" i="7"/>
  <c r="AJ14" i="7"/>
  <c r="AK14" i="7" s="1"/>
  <c r="AD14" i="7"/>
  <c r="AE14" i="7" s="1"/>
  <c r="X14" i="7"/>
  <c r="Y14" i="7" s="1"/>
  <c r="R14" i="7"/>
  <c r="S14" i="7" s="1"/>
  <c r="L14" i="7"/>
  <c r="G14" i="7"/>
  <c r="HU13" i="7"/>
  <c r="HT13" i="7"/>
  <c r="HN13" i="7"/>
  <c r="HO13" i="7" s="1"/>
  <c r="HH13" i="7"/>
  <c r="HI13" i="7" s="1"/>
  <c r="HB13" i="7"/>
  <c r="HC13" i="7" s="1"/>
  <c r="GV13" i="7"/>
  <c r="GW13" i="7" s="1"/>
  <c r="GP13" i="7"/>
  <c r="GQ13" i="7" s="1"/>
  <c r="GK13" i="7"/>
  <c r="GJ13" i="7"/>
  <c r="GD13" i="7"/>
  <c r="GE13" i="7" s="1"/>
  <c r="FY13" i="7"/>
  <c r="FX13" i="7"/>
  <c r="FW13" i="7"/>
  <c r="FS13" i="7"/>
  <c r="FR13" i="7"/>
  <c r="FM13" i="7"/>
  <c r="FL13" i="7"/>
  <c r="FF13" i="7"/>
  <c r="FG13" i="7" s="1"/>
  <c r="FA13" i="7"/>
  <c r="EZ13" i="7"/>
  <c r="ET13" i="7"/>
  <c r="EU13" i="7" s="1"/>
  <c r="EN13" i="7"/>
  <c r="EO13" i="7" s="1"/>
  <c r="EI13" i="7"/>
  <c r="EH13" i="7"/>
  <c r="EC13" i="7"/>
  <c r="EB13" i="7"/>
  <c r="DV13" i="7"/>
  <c r="DW13" i="7" s="1"/>
  <c r="DQ13" i="7"/>
  <c r="DP13" i="7"/>
  <c r="DJ13" i="7"/>
  <c r="DK13" i="7" s="1"/>
  <c r="DE13" i="7"/>
  <c r="DD13" i="7"/>
  <c r="CY13" i="7"/>
  <c r="CX13" i="7"/>
  <c r="CS13" i="7"/>
  <c r="CR13" i="7"/>
  <c r="CL13" i="7"/>
  <c r="CM13" i="7" s="1"/>
  <c r="CG13" i="7"/>
  <c r="CF13" i="7"/>
  <c r="BZ13" i="7"/>
  <c r="CA13" i="7" s="1"/>
  <c r="BT13" i="7"/>
  <c r="BU13" i="7" s="1"/>
  <c r="BO13" i="7"/>
  <c r="BN13" i="7"/>
  <c r="BI13" i="7"/>
  <c r="BH13" i="7"/>
  <c r="BB13" i="7"/>
  <c r="BC13" i="7" s="1"/>
  <c r="AW13" i="7"/>
  <c r="AV13" i="7"/>
  <c r="AP13" i="7"/>
  <c r="AQ13" i="7" s="1"/>
  <c r="AJ13" i="7"/>
  <c r="AK13" i="7" s="1"/>
  <c r="AE13" i="7"/>
  <c r="AD13" i="7"/>
  <c r="Y13" i="7"/>
  <c r="X13" i="7"/>
  <c r="R13" i="7"/>
  <c r="S13" i="7" s="1"/>
  <c r="L13" i="7"/>
  <c r="G13" i="7"/>
  <c r="HT12" i="7"/>
  <c r="HU12" i="7" s="1"/>
  <c r="HN12" i="7"/>
  <c r="HO12" i="7" s="1"/>
  <c r="HI12" i="7"/>
  <c r="HH12" i="7"/>
  <c r="HC12" i="7"/>
  <c r="HB12" i="7"/>
  <c r="GV12" i="7"/>
  <c r="GW12" i="7" s="1"/>
  <c r="GQ12" i="7"/>
  <c r="GP12" i="7"/>
  <c r="GJ12" i="7"/>
  <c r="GK12" i="7" s="1"/>
  <c r="GE12" i="7"/>
  <c r="GD12" i="7"/>
  <c r="FW12" i="7"/>
  <c r="FX12" i="7" s="1"/>
  <c r="FY12" i="7" s="1"/>
  <c r="FR12" i="7"/>
  <c r="FS12" i="7" s="1"/>
  <c r="FM12" i="7"/>
  <c r="FL12" i="7"/>
  <c r="FF12" i="7"/>
  <c r="FG12" i="7" s="1"/>
  <c r="FA12" i="7"/>
  <c r="EZ12" i="7"/>
  <c r="ET12" i="7"/>
  <c r="EU12" i="7" s="1"/>
  <c r="EN12" i="7"/>
  <c r="EO12" i="7" s="1"/>
  <c r="EH12" i="7"/>
  <c r="EI12" i="7" s="1"/>
  <c r="EC12" i="7"/>
  <c r="EB12" i="7"/>
  <c r="DV12" i="7"/>
  <c r="DW12" i="7" s="1"/>
  <c r="DQ12" i="7"/>
  <c r="DP12" i="7"/>
  <c r="DJ12" i="7"/>
  <c r="DK12" i="7" s="1"/>
  <c r="DD12" i="7"/>
  <c r="DE12" i="7" s="1"/>
  <c r="CX12" i="7"/>
  <c r="CY12" i="7" s="1"/>
  <c r="CS12" i="7"/>
  <c r="CR12" i="7"/>
  <c r="CL12" i="7"/>
  <c r="CM12" i="7" s="1"/>
  <c r="CF12" i="7"/>
  <c r="CG12" i="7" s="1"/>
  <c r="BZ12" i="7"/>
  <c r="CA12" i="7" s="1"/>
  <c r="BT12" i="7"/>
  <c r="BU12" i="7" s="1"/>
  <c r="BN12" i="7"/>
  <c r="BO12" i="7" s="1"/>
  <c r="BI12" i="7"/>
  <c r="BH12" i="7"/>
  <c r="BB12" i="7"/>
  <c r="BC12" i="7" s="1"/>
  <c r="AW12" i="7"/>
  <c r="AV12" i="7"/>
  <c r="AP12" i="7"/>
  <c r="AQ12" i="7" s="1"/>
  <c r="AJ12" i="7"/>
  <c r="AK12" i="7" s="1"/>
  <c r="AD12" i="7"/>
  <c r="AE12" i="7" s="1"/>
  <c r="Y12" i="7"/>
  <c r="X12" i="7"/>
  <c r="R12" i="7"/>
  <c r="S12" i="7" s="1"/>
  <c r="L12" i="7"/>
  <c r="G12" i="7"/>
  <c r="HO11" i="7"/>
  <c r="HI11" i="7"/>
  <c r="HM11" i="7" s="1"/>
  <c r="HN11" i="7" s="1"/>
  <c r="HH11" i="7"/>
  <c r="HB11" i="7"/>
  <c r="HC11" i="7" s="1"/>
  <c r="GV11" i="7"/>
  <c r="GW11" i="7" s="1"/>
  <c r="GP11" i="7"/>
  <c r="GQ11" i="7" s="1"/>
  <c r="GJ11" i="7"/>
  <c r="GK11" i="7" s="1"/>
  <c r="GD11" i="7"/>
  <c r="GE11" i="7" s="1"/>
  <c r="FR11" i="7"/>
  <c r="FS11" i="7" s="1"/>
  <c r="FW11" i="7" s="1"/>
  <c r="FX11" i="7" s="1"/>
  <c r="FY11" i="7" s="1"/>
  <c r="FM11" i="7"/>
  <c r="FL11" i="7"/>
  <c r="EY11" i="7"/>
  <c r="EZ11" i="7" s="1"/>
  <c r="FA11" i="7" s="1"/>
  <c r="FE11" i="7" s="1"/>
  <c r="FF11" i="7" s="1"/>
  <c r="FG11" i="7" s="1"/>
  <c r="EU11" i="7"/>
  <c r="ET11" i="7"/>
  <c r="EN11" i="7"/>
  <c r="EO11" i="7" s="1"/>
  <c r="EI11" i="7"/>
  <c r="EH11" i="7"/>
  <c r="EB11" i="7"/>
  <c r="EC11" i="7" s="1"/>
  <c r="DW11" i="7"/>
  <c r="DV11" i="7"/>
  <c r="DP11" i="7"/>
  <c r="DQ11" i="7" s="1"/>
  <c r="DK11" i="7"/>
  <c r="DJ11" i="7"/>
  <c r="DD11" i="7"/>
  <c r="DE11" i="7" s="1"/>
  <c r="CX11" i="7"/>
  <c r="CY11" i="7" s="1"/>
  <c r="CS11" i="7"/>
  <c r="CR11" i="7"/>
  <c r="CM11" i="7"/>
  <c r="CL11" i="7"/>
  <c r="CF11" i="7"/>
  <c r="CG11" i="7" s="1"/>
  <c r="CA11" i="7"/>
  <c r="BZ11" i="7"/>
  <c r="BI11" i="7"/>
  <c r="BM11" i="7" s="1"/>
  <c r="BN11" i="7" s="1"/>
  <c r="BO11" i="7" s="1"/>
  <c r="BS11" i="7" s="1"/>
  <c r="BT11" i="7" s="1"/>
  <c r="BU11" i="7" s="1"/>
  <c r="BH11" i="7"/>
  <c r="BB11" i="7"/>
  <c r="BC11" i="7" s="1"/>
  <c r="AI11" i="7"/>
  <c r="AJ11" i="7" s="1"/>
  <c r="AK11" i="7" s="1"/>
  <c r="AO11" i="7" s="1"/>
  <c r="AP11" i="7" s="1"/>
  <c r="AQ11" i="7" s="1"/>
  <c r="AU11" i="7" s="1"/>
  <c r="AV11" i="7" s="1"/>
  <c r="AW11" i="7" s="1"/>
  <c r="AD11" i="7"/>
  <c r="AE11" i="7" s="1"/>
  <c r="X11" i="7"/>
  <c r="Y11" i="7" s="1"/>
  <c r="R11" i="7"/>
  <c r="S11" i="7" s="1"/>
  <c r="L11" i="7"/>
  <c r="G11" i="7"/>
  <c r="HS11" i="7" s="1"/>
  <c r="HT11" i="7" s="1"/>
  <c r="HU11" i="7" s="1"/>
  <c r="E11" i="7"/>
  <c r="HS10" i="7"/>
  <c r="HT10" i="7" s="1"/>
  <c r="HU10" i="7" s="1"/>
  <c r="HM10" i="7"/>
  <c r="HN10" i="7" s="1"/>
  <c r="HO10" i="7" s="1"/>
  <c r="HI10" i="7"/>
  <c r="HH10" i="7"/>
  <c r="HB10" i="7"/>
  <c r="HC10" i="7" s="1"/>
  <c r="GW10" i="7"/>
  <c r="GV10" i="7"/>
  <c r="GP10" i="7"/>
  <c r="GQ10" i="7" s="1"/>
  <c r="GK10" i="7"/>
  <c r="GJ10" i="7"/>
  <c r="GD10" i="7"/>
  <c r="GE10" i="7" s="1"/>
  <c r="FY10" i="7"/>
  <c r="FX10" i="7"/>
  <c r="FS10" i="7"/>
  <c r="FR10" i="7"/>
  <c r="FF10" i="7"/>
  <c r="FG10" i="7" s="1"/>
  <c r="ET10" i="7"/>
  <c r="EU10" i="7" s="1"/>
  <c r="EN10" i="7"/>
  <c r="EO10" i="7" s="1"/>
  <c r="EI10" i="7"/>
  <c r="EH10" i="7"/>
  <c r="EB10" i="7"/>
  <c r="EC10" i="7" s="1"/>
  <c r="DV10" i="7"/>
  <c r="DW10" i="7" s="1"/>
  <c r="DP10" i="7"/>
  <c r="DQ10" i="7" s="1"/>
  <c r="DJ10" i="7"/>
  <c r="DK10" i="7" s="1"/>
  <c r="DD10" i="7"/>
  <c r="DE10" i="7" s="1"/>
  <c r="CX10" i="7"/>
  <c r="CY10" i="7" s="1"/>
  <c r="CS10" i="7"/>
  <c r="CR10" i="7"/>
  <c r="CL10" i="7"/>
  <c r="CM10" i="7" s="1"/>
  <c r="CG10" i="7"/>
  <c r="CF10" i="7"/>
  <c r="BZ10" i="7"/>
  <c r="CA10" i="7" s="1"/>
  <c r="BM10" i="7"/>
  <c r="BN10" i="7" s="1"/>
  <c r="BO10" i="7" s="1"/>
  <c r="BG10" i="7"/>
  <c r="BH10" i="7" s="1"/>
  <c r="BI10" i="7" s="1"/>
  <c r="BA10" i="7"/>
  <c r="BB10" i="7" s="1"/>
  <c r="BC10" i="7" s="1"/>
  <c r="AC10" i="7"/>
  <c r="AD10" i="7" s="1"/>
  <c r="AE10" i="7" s="1"/>
  <c r="W10" i="7"/>
  <c r="X10" i="7" s="1"/>
  <c r="Y10" i="7" s="1"/>
  <c r="K10" i="7"/>
  <c r="L10" i="7" s="1"/>
  <c r="M10" i="7" s="1"/>
  <c r="G10" i="7"/>
  <c r="FE10" i="7" s="1"/>
  <c r="E10" i="7"/>
  <c r="HS9" i="7"/>
  <c r="HT9" i="7" s="1"/>
  <c r="HU9" i="7" s="1"/>
  <c r="HI9" i="7"/>
  <c r="HH9" i="7"/>
  <c r="HB9" i="7"/>
  <c r="HC9" i="7" s="1"/>
  <c r="GW9" i="7"/>
  <c r="GV9" i="7"/>
  <c r="GP9" i="7"/>
  <c r="GQ9" i="7" s="1"/>
  <c r="GJ9" i="7"/>
  <c r="GK9" i="7" s="1"/>
  <c r="GE9" i="7"/>
  <c r="GD9" i="7"/>
  <c r="FY9" i="7"/>
  <c r="FX9" i="7"/>
  <c r="FR9" i="7"/>
  <c r="FS9" i="7" s="1"/>
  <c r="FM9" i="7"/>
  <c r="FL9" i="7"/>
  <c r="EY9" i="7"/>
  <c r="EZ9" i="7" s="1"/>
  <c r="FA9" i="7" s="1"/>
  <c r="EU9" i="7"/>
  <c r="ET9" i="7"/>
  <c r="EO9" i="7"/>
  <c r="EN9" i="7"/>
  <c r="EI9" i="7"/>
  <c r="EH9" i="7"/>
  <c r="EC9" i="7"/>
  <c r="EB9" i="7"/>
  <c r="DV9" i="7"/>
  <c r="DW9" i="7" s="1"/>
  <c r="DP9" i="7"/>
  <c r="DQ9" i="7" s="1"/>
  <c r="DK9" i="7"/>
  <c r="DJ9" i="7"/>
  <c r="DE9" i="7"/>
  <c r="DD9" i="7"/>
  <c r="CY9" i="7"/>
  <c r="CX9" i="7"/>
  <c r="CS9" i="7"/>
  <c r="CR9" i="7"/>
  <c r="CL9" i="7"/>
  <c r="CM9" i="7" s="1"/>
  <c r="CF9" i="7"/>
  <c r="CG9" i="7" s="1"/>
  <c r="BA9" i="7"/>
  <c r="BB9" i="7" s="1"/>
  <c r="BC9" i="7" s="1"/>
  <c r="AQ9" i="7"/>
  <c r="AP9" i="7"/>
  <c r="W9" i="7"/>
  <c r="X9" i="7" s="1"/>
  <c r="Y9" i="7" s="1"/>
  <c r="G9" i="7"/>
  <c r="E9" i="7"/>
  <c r="HI8" i="7"/>
  <c r="HH8" i="7"/>
  <c r="HB8" i="7"/>
  <c r="HC8" i="7" s="1"/>
  <c r="GV8" i="7"/>
  <c r="GW8" i="7" s="1"/>
  <c r="GP8" i="7"/>
  <c r="GQ8" i="7" s="1"/>
  <c r="FY8" i="7"/>
  <c r="FX8" i="7"/>
  <c r="EU8" i="7"/>
  <c r="ET8" i="7"/>
  <c r="EN8" i="7"/>
  <c r="EO8" i="7" s="1"/>
  <c r="EI8" i="7"/>
  <c r="EH8" i="7"/>
  <c r="EB8" i="7"/>
  <c r="EC8" i="7" s="1"/>
  <c r="DW8" i="7"/>
  <c r="DV8" i="7"/>
  <c r="DP8" i="7"/>
  <c r="DQ8" i="7" s="1"/>
  <c r="DJ8" i="7"/>
  <c r="DK8" i="7" s="1"/>
  <c r="DD8" i="7"/>
  <c r="DE8" i="7" s="1"/>
  <c r="CX8" i="7"/>
  <c r="CY8" i="7" s="1"/>
  <c r="CR8" i="7"/>
  <c r="CS8" i="7" s="1"/>
  <c r="CL8" i="7"/>
  <c r="CM8" i="7" s="1"/>
  <c r="CG8" i="7"/>
  <c r="CF8" i="7"/>
  <c r="E8" i="7"/>
  <c r="G8" i="7" s="1"/>
  <c r="HH7" i="7"/>
  <c r="HI7" i="7" s="1"/>
  <c r="HB7" i="7"/>
  <c r="HC7" i="7" s="1"/>
  <c r="GW7" i="7"/>
  <c r="GV7" i="7"/>
  <c r="GP7" i="7"/>
  <c r="GQ7" i="7" s="1"/>
  <c r="GJ7" i="7"/>
  <c r="GK7" i="7" s="1"/>
  <c r="GD7" i="7"/>
  <c r="GE7" i="7" s="1"/>
  <c r="FY7" i="7"/>
  <c r="FX7" i="7"/>
  <c r="FR7" i="7"/>
  <c r="FS7" i="7" s="1"/>
  <c r="FL7" i="7"/>
  <c r="FM7" i="7" s="1"/>
  <c r="FF7" i="7"/>
  <c r="FG7" i="7" s="1"/>
  <c r="FA7" i="7"/>
  <c r="EZ7" i="7"/>
  <c r="ET7" i="7"/>
  <c r="EU7" i="7" s="1"/>
  <c r="EO7" i="7"/>
  <c r="EN7" i="7"/>
  <c r="EH7" i="7"/>
  <c r="EI7" i="7" s="1"/>
  <c r="EB7" i="7"/>
  <c r="EC7" i="7" s="1"/>
  <c r="DW7" i="7"/>
  <c r="DV7" i="7"/>
  <c r="DP7" i="7"/>
  <c r="DQ7" i="7" s="1"/>
  <c r="DJ7" i="7"/>
  <c r="DK7" i="7" s="1"/>
  <c r="DD7" i="7"/>
  <c r="DE7" i="7" s="1"/>
  <c r="CY7" i="7"/>
  <c r="CX7" i="7"/>
  <c r="CR7" i="7"/>
  <c r="CS7" i="7" s="1"/>
  <c r="CL7" i="7"/>
  <c r="CM7" i="7" s="1"/>
  <c r="CF7" i="7"/>
  <c r="CG7" i="7" s="1"/>
  <c r="BZ7" i="7"/>
  <c r="CA7" i="7" s="1"/>
  <c r="BT7" i="7"/>
  <c r="BU7" i="7" s="1"/>
  <c r="BO7" i="7"/>
  <c r="BN7" i="7"/>
  <c r="BH7" i="7"/>
  <c r="BI7" i="7" s="1"/>
  <c r="BB7" i="7"/>
  <c r="BC7" i="7" s="1"/>
  <c r="AW7" i="7"/>
  <c r="AV7" i="7"/>
  <c r="AP7" i="7"/>
  <c r="AQ7" i="7" s="1"/>
  <c r="AK7" i="7"/>
  <c r="AJ7" i="7"/>
  <c r="AD7" i="7"/>
  <c r="AE7" i="7" s="1"/>
  <c r="Y7" i="7"/>
  <c r="X7" i="7"/>
  <c r="R7" i="7"/>
  <c r="S7" i="7" s="1"/>
  <c r="L7" i="7"/>
  <c r="M7" i="7" s="1"/>
  <c r="E7" i="7"/>
  <c r="G7" i="7" s="1"/>
  <c r="HS7" i="7" s="1"/>
  <c r="HT7" i="7" s="1"/>
  <c r="HU7" i="7" s="1"/>
  <c r="HT6" i="7"/>
  <c r="HU6" i="7" s="1"/>
  <c r="HN6" i="7"/>
  <c r="HO6" i="7" s="1"/>
  <c r="HI6" i="7"/>
  <c r="HH6" i="7"/>
  <c r="HB6" i="7"/>
  <c r="HC6" i="7" s="1"/>
  <c r="GV6" i="7"/>
  <c r="GW6" i="7" s="1"/>
  <c r="GP6" i="7"/>
  <c r="GQ6" i="7" s="1"/>
  <c r="GC6" i="7"/>
  <c r="GD6" i="7" s="1"/>
  <c r="GE6" i="7" s="1"/>
  <c r="FY6" i="7"/>
  <c r="FX6" i="7"/>
  <c r="ET6" i="7"/>
  <c r="EU6" i="7" s="1"/>
  <c r="EN6" i="7"/>
  <c r="EO6" i="7" s="1"/>
  <c r="EH6" i="7"/>
  <c r="EI6" i="7" s="1"/>
  <c r="EB6" i="7"/>
  <c r="EC6" i="7" s="1"/>
  <c r="DW6" i="7"/>
  <c r="DV6" i="7"/>
  <c r="DP6" i="7"/>
  <c r="DQ6" i="7" s="1"/>
  <c r="DK6" i="7"/>
  <c r="DJ6" i="7"/>
  <c r="DD6" i="7"/>
  <c r="DE6" i="7" s="1"/>
  <c r="CX6" i="7"/>
  <c r="CY6" i="7" s="1"/>
  <c r="CS6" i="7"/>
  <c r="CR6" i="7"/>
  <c r="CL6" i="7"/>
  <c r="CM6" i="7" s="1"/>
  <c r="CF6" i="7"/>
  <c r="CG6" i="7" s="1"/>
  <c r="BS6" i="7"/>
  <c r="BT6" i="7" s="1"/>
  <c r="BU6" i="7" s="1"/>
  <c r="AO6" i="7"/>
  <c r="AP6" i="7" s="1"/>
  <c r="AQ6" i="7" s="1"/>
  <c r="Q6" i="7"/>
  <c r="R6" i="7" s="1"/>
  <c r="S6" i="7" s="1"/>
  <c r="G6" i="7"/>
  <c r="E6" i="7"/>
  <c r="HS5" i="7"/>
  <c r="HT5" i="7" s="1"/>
  <c r="HU5" i="7" s="1"/>
  <c r="HH5" i="7"/>
  <c r="HI5" i="7" s="1"/>
  <c r="HC5" i="7"/>
  <c r="HB5" i="7"/>
  <c r="GV5" i="7"/>
  <c r="GW5" i="7" s="1"/>
  <c r="GP5" i="7"/>
  <c r="GQ5" i="7" s="1"/>
  <c r="GJ5" i="7"/>
  <c r="GK5" i="7" s="1"/>
  <c r="GE5" i="7"/>
  <c r="GD5" i="7"/>
  <c r="FX5" i="7"/>
  <c r="FY5" i="7" s="1"/>
  <c r="FR5" i="7"/>
  <c r="FS5" i="7" s="1"/>
  <c r="FL5" i="7"/>
  <c r="FM5" i="7" s="1"/>
  <c r="FF5" i="7"/>
  <c r="FG5" i="7" s="1"/>
  <c r="EZ5" i="7"/>
  <c r="FA5" i="7" s="1"/>
  <c r="EU5" i="7"/>
  <c r="ET5" i="7"/>
  <c r="EN5" i="7"/>
  <c r="EO5" i="7" s="1"/>
  <c r="EH5" i="7"/>
  <c r="EI5" i="7" s="1"/>
  <c r="EC5" i="7"/>
  <c r="EB5" i="7"/>
  <c r="DV5" i="7"/>
  <c r="DW5" i="7" s="1"/>
  <c r="DQ5" i="7"/>
  <c r="DP5" i="7"/>
  <c r="DJ5" i="7"/>
  <c r="DK5" i="7" s="1"/>
  <c r="DE5" i="7"/>
  <c r="DD5" i="7"/>
  <c r="CX5" i="7"/>
  <c r="CY5" i="7" s="1"/>
  <c r="CR5" i="7"/>
  <c r="CS5" i="7" s="1"/>
  <c r="CL5" i="7"/>
  <c r="CM5" i="7" s="1"/>
  <c r="CF5" i="7"/>
  <c r="CG5" i="7" s="1"/>
  <c r="BZ5" i="7"/>
  <c r="CA5" i="7" s="1"/>
  <c r="BU5" i="7"/>
  <c r="BT5" i="7"/>
  <c r="BN5" i="7"/>
  <c r="BO5" i="7" s="1"/>
  <c r="BH5" i="7"/>
  <c r="BI5" i="7" s="1"/>
  <c r="BB5" i="7"/>
  <c r="BC5" i="7" s="1"/>
  <c r="AV5" i="7"/>
  <c r="AW5" i="7" s="1"/>
  <c r="AQ5" i="7"/>
  <c r="AP5" i="7"/>
  <c r="AJ5" i="7"/>
  <c r="AK5" i="7" s="1"/>
  <c r="AE5" i="7"/>
  <c r="AD5" i="7"/>
  <c r="X5" i="7"/>
  <c r="Y5" i="7" s="1"/>
  <c r="R5" i="7"/>
  <c r="S5" i="7" s="1"/>
  <c r="M5" i="7"/>
  <c r="L5" i="7"/>
  <c r="G5" i="7"/>
  <c r="HM5" i="7" s="1"/>
  <c r="HN5" i="7" s="1"/>
  <c r="HO5" i="7" s="1"/>
  <c r="HU4" i="7"/>
  <c r="HT4" i="7"/>
  <c r="HN4" i="7"/>
  <c r="HO4" i="7" s="1"/>
  <c r="HI4" i="7"/>
  <c r="HH4" i="7"/>
  <c r="HC4" i="7"/>
  <c r="HB4" i="7"/>
  <c r="GV4" i="7"/>
  <c r="GW4" i="7" s="1"/>
  <c r="GP4" i="7"/>
  <c r="GQ4" i="7" s="1"/>
  <c r="GK4" i="7"/>
  <c r="GJ4" i="7"/>
  <c r="GD4" i="7"/>
  <c r="GE4" i="7" s="1"/>
  <c r="FY4" i="7"/>
  <c r="FX4" i="7"/>
  <c r="FS4" i="7"/>
  <c r="FR4" i="7"/>
  <c r="FL4" i="7"/>
  <c r="FM4" i="7" s="1"/>
  <c r="EU4" i="7"/>
  <c r="ET4" i="7"/>
  <c r="EO4" i="7"/>
  <c r="EN4" i="7"/>
  <c r="EH4" i="7"/>
  <c r="EI4" i="7" s="1"/>
  <c r="EB4" i="7"/>
  <c r="EC4" i="7" s="1"/>
  <c r="DW4" i="7"/>
  <c r="DV4" i="7"/>
  <c r="DP4" i="7"/>
  <c r="DQ4" i="7" s="1"/>
  <c r="DK4" i="7"/>
  <c r="DJ4" i="7"/>
  <c r="DE4" i="7"/>
  <c r="DD4" i="7"/>
  <c r="CX4" i="7"/>
  <c r="CY4" i="7" s="1"/>
  <c r="CR4" i="7"/>
  <c r="CS4" i="7" s="1"/>
  <c r="AU4" i="7"/>
  <c r="AV4" i="7" s="1"/>
  <c r="AW4" i="7" s="1"/>
  <c r="W4" i="7"/>
  <c r="X4" i="7" s="1"/>
  <c r="Y4" i="7" s="1"/>
  <c r="G4" i="7"/>
  <c r="BM4" i="7" s="1"/>
  <c r="BN4" i="7" s="1"/>
  <c r="BO4" i="7" s="1"/>
  <c r="FQ8" i="7" l="1"/>
  <c r="FR8" i="7" s="1"/>
  <c r="FS8" i="7" s="1"/>
  <c r="FS27" i="7" s="1"/>
  <c r="FS28" i="7" s="1"/>
  <c r="BY8" i="7"/>
  <c r="BZ8" i="7" s="1"/>
  <c r="CA8" i="7" s="1"/>
  <c r="BA8" i="7"/>
  <c r="BB8" i="7" s="1"/>
  <c r="BC8" i="7" s="1"/>
  <c r="AC8" i="7"/>
  <c r="AD8" i="7" s="1"/>
  <c r="AE8" i="7" s="1"/>
  <c r="GI8" i="7"/>
  <c r="GJ8" i="7" s="1"/>
  <c r="GK8" i="7" s="1"/>
  <c r="BG8" i="7"/>
  <c r="BH8" i="7" s="1"/>
  <c r="BI8" i="7" s="1"/>
  <c r="FE8" i="7"/>
  <c r="FF8" i="7" s="1"/>
  <c r="FG8" i="7" s="1"/>
  <c r="W8" i="7"/>
  <c r="X8" i="7" s="1"/>
  <c r="Y8" i="7" s="1"/>
  <c r="AU8" i="7"/>
  <c r="AV8" i="7" s="1"/>
  <c r="AW8" i="7" s="1"/>
  <c r="Q8" i="7"/>
  <c r="R8" i="7" s="1"/>
  <c r="S8" i="7" s="1"/>
  <c r="HM8" i="7"/>
  <c r="HN8" i="7" s="1"/>
  <c r="HO8" i="7" s="1"/>
  <c r="HO27" i="7" s="1"/>
  <c r="HO28" i="7" s="1"/>
  <c r="GC8" i="7"/>
  <c r="GD8" i="7" s="1"/>
  <c r="GE8" i="7" s="1"/>
  <c r="GE27" i="7" s="1"/>
  <c r="GE28" i="7" s="1"/>
  <c r="EY8" i="7"/>
  <c r="EZ8" i="7" s="1"/>
  <c r="FA8" i="7" s="1"/>
  <c r="BS8" i="7"/>
  <c r="BT8" i="7" s="1"/>
  <c r="BU8" i="7" s="1"/>
  <c r="AO8" i="7"/>
  <c r="AP8" i="7" s="1"/>
  <c r="AQ8" i="7" s="1"/>
  <c r="HS8" i="7"/>
  <c r="HT8" i="7" s="1"/>
  <c r="HU8" i="7" s="1"/>
  <c r="K8" i="7"/>
  <c r="L8" i="7" s="1"/>
  <c r="M8" i="7" s="1"/>
  <c r="FK8" i="7"/>
  <c r="FL8" i="7" s="1"/>
  <c r="FM8" i="7" s="1"/>
  <c r="BM8" i="7"/>
  <c r="BN8" i="7" s="1"/>
  <c r="BO8" i="7" s="1"/>
  <c r="AI8" i="7"/>
  <c r="AJ8" i="7" s="1"/>
  <c r="AK8" i="7" s="1"/>
  <c r="CS27" i="7"/>
  <c r="CS28" i="7" s="1"/>
  <c r="GW27" i="7"/>
  <c r="GW28" i="7" s="1"/>
  <c r="HC27" i="7"/>
  <c r="HC28" i="7" s="1"/>
  <c r="EU27" i="7"/>
  <c r="EU28" i="7" s="1"/>
  <c r="AI4" i="7"/>
  <c r="AJ4" i="7" s="1"/>
  <c r="AK4" i="7" s="1"/>
  <c r="BA19" i="8"/>
  <c r="BB19" i="8" s="1"/>
  <c r="BC19" i="8" s="1"/>
  <c r="AO4" i="7"/>
  <c r="AP4" i="7" s="1"/>
  <c r="AQ4" i="7" s="1"/>
  <c r="FE4" i="7"/>
  <c r="FF4" i="7" s="1"/>
  <c r="FG4" i="7" s="1"/>
  <c r="HU27" i="7"/>
  <c r="HU28" i="7" s="1"/>
  <c r="FQ6" i="7"/>
  <c r="FR6" i="7" s="1"/>
  <c r="FS6" i="7" s="1"/>
  <c r="BY6" i="7"/>
  <c r="BZ6" i="7" s="1"/>
  <c r="CA6" i="7" s="1"/>
  <c r="BA6" i="7"/>
  <c r="BB6" i="7" s="1"/>
  <c r="BC6" i="7" s="1"/>
  <c r="AC6" i="7"/>
  <c r="AD6" i="7" s="1"/>
  <c r="AE6" i="7" s="1"/>
  <c r="AI6" i="7"/>
  <c r="AJ6" i="7" s="1"/>
  <c r="AK6" i="7" s="1"/>
  <c r="GI6" i="7"/>
  <c r="GJ6" i="7" s="1"/>
  <c r="GK6" i="7" s="1"/>
  <c r="CQ19" i="7"/>
  <c r="CR19" i="7" s="1"/>
  <c r="CS19" i="7" s="1"/>
  <c r="AC9" i="7"/>
  <c r="AD9" i="7" s="1"/>
  <c r="AE9" i="7" s="1"/>
  <c r="BS9" i="7"/>
  <c r="BT9" i="7" s="1"/>
  <c r="BU9" i="7" s="1"/>
  <c r="AU9" i="7"/>
  <c r="AV9" i="7" s="1"/>
  <c r="AW9" i="7" s="1"/>
  <c r="Q4" i="7"/>
  <c r="R4" i="7" s="1"/>
  <c r="S4" i="7" s="1"/>
  <c r="K6" i="7"/>
  <c r="L6" i="7" s="1"/>
  <c r="M6" i="7" s="1"/>
  <c r="Q9" i="7"/>
  <c r="R9" i="7" s="1"/>
  <c r="S9" i="7" s="1"/>
  <c r="BY9" i="7"/>
  <c r="BZ9" i="7" s="1"/>
  <c r="CA9" i="7" s="1"/>
  <c r="HM9" i="7"/>
  <c r="HN9" i="7" s="1"/>
  <c r="HO9" i="7" s="1"/>
  <c r="DC19" i="7"/>
  <c r="DD19" i="7" s="1"/>
  <c r="DE19" i="7" s="1"/>
  <c r="EY4" i="7"/>
  <c r="EZ4" i="7" s="1"/>
  <c r="FA4" i="7" s="1"/>
  <c r="BS4" i="7"/>
  <c r="BT4" i="7" s="1"/>
  <c r="BU4" i="7" s="1"/>
  <c r="BM6" i="7"/>
  <c r="BN6" i="7" s="1"/>
  <c r="BO6" i="7" s="1"/>
  <c r="BO27" i="7" s="1"/>
  <c r="BO28" i="7" s="1"/>
  <c r="FK6" i="7"/>
  <c r="FL6" i="7" s="1"/>
  <c r="FM6" i="7" s="1"/>
  <c r="FM27" i="7" s="1"/>
  <c r="FM28" i="7" s="1"/>
  <c r="BA19" i="7"/>
  <c r="BB19" i="7" s="1"/>
  <c r="BC19" i="7" s="1"/>
  <c r="BA4" i="7"/>
  <c r="BB4" i="7" s="1"/>
  <c r="BC4" i="7" s="1"/>
  <c r="DE27" i="7"/>
  <c r="DE28" i="7" s="1"/>
  <c r="EO27" i="7"/>
  <c r="EO28" i="7" s="1"/>
  <c r="AU6" i="7"/>
  <c r="AV6" i="7" s="1"/>
  <c r="AW6" i="7" s="1"/>
  <c r="AW27" i="7" s="1"/>
  <c r="AW28" i="7" s="1"/>
  <c r="FE9" i="7"/>
  <c r="FF9" i="7" s="1"/>
  <c r="FG9" i="7" s="1"/>
  <c r="AI10" i="7"/>
  <c r="AJ10" i="7" s="1"/>
  <c r="AK10" i="7" s="1"/>
  <c r="BA16" i="7"/>
  <c r="BB16" i="7" s="1"/>
  <c r="BC16" i="7" s="1"/>
  <c r="EG18" i="7"/>
  <c r="EH18" i="7" s="1"/>
  <c r="EI18" i="7" s="1"/>
  <c r="DI18" i="7"/>
  <c r="DJ18" i="7" s="1"/>
  <c r="DK18" i="7" s="1"/>
  <c r="FW18" i="7"/>
  <c r="FX18" i="7" s="1"/>
  <c r="FY18" i="7" s="1"/>
  <c r="AO18" i="7"/>
  <c r="AP18" i="7" s="1"/>
  <c r="AQ18" i="7" s="1"/>
  <c r="GU18" i="7"/>
  <c r="GV18" i="7" s="1"/>
  <c r="GW18" i="7" s="1"/>
  <c r="CQ18" i="7"/>
  <c r="CR18" i="7" s="1"/>
  <c r="CS18" i="7" s="1"/>
  <c r="BM18" i="7"/>
  <c r="BN18" i="7" s="1"/>
  <c r="BO18" i="7" s="1"/>
  <c r="K18" i="7"/>
  <c r="L18" i="7" s="1"/>
  <c r="M18" i="7" s="1"/>
  <c r="FQ18" i="7"/>
  <c r="FR18" i="7" s="1"/>
  <c r="FS18" i="7" s="1"/>
  <c r="BG18" i="7"/>
  <c r="BH18" i="7" s="1"/>
  <c r="BI18" i="7" s="1"/>
  <c r="GO18" i="7"/>
  <c r="GP18" i="7" s="1"/>
  <c r="GQ18" i="7" s="1"/>
  <c r="AC18" i="7"/>
  <c r="AD18" i="7" s="1"/>
  <c r="AE18" i="7" s="1"/>
  <c r="CW18" i="7"/>
  <c r="CX18" i="7" s="1"/>
  <c r="CY18" i="7" s="1"/>
  <c r="BS18" i="7"/>
  <c r="BT18" i="7" s="1"/>
  <c r="BU18" i="7" s="1"/>
  <c r="EY18" i="7"/>
  <c r="EZ18" i="7" s="1"/>
  <c r="FA18" i="7" s="1"/>
  <c r="DU18" i="7"/>
  <c r="DV18" i="7" s="1"/>
  <c r="DW18" i="7" s="1"/>
  <c r="Q18" i="7"/>
  <c r="R18" i="7" s="1"/>
  <c r="S18" i="7" s="1"/>
  <c r="EA18" i="7"/>
  <c r="EB18" i="7" s="1"/>
  <c r="EC18" i="7" s="1"/>
  <c r="AI23" i="8"/>
  <c r="AJ23" i="8" s="1"/>
  <c r="AK23" i="8" s="1"/>
  <c r="AC23" i="8"/>
  <c r="AD23" i="8" s="1"/>
  <c r="AE23" i="8" s="1"/>
  <c r="AU19" i="8"/>
  <c r="AV19" i="8" s="1"/>
  <c r="AW19" i="8" s="1"/>
  <c r="AO19" i="8"/>
  <c r="AP19" i="8" s="1"/>
  <c r="AQ19" i="8" s="1"/>
  <c r="W19" i="8"/>
  <c r="X19" i="8" s="1"/>
  <c r="Y19" i="8" s="1"/>
  <c r="Y26" i="8" s="1"/>
  <c r="Y27" i="8" s="1"/>
  <c r="BY4" i="7"/>
  <c r="BZ4" i="7" s="1"/>
  <c r="CA4" i="7" s="1"/>
  <c r="BG9" i="7"/>
  <c r="BH9" i="7" s="1"/>
  <c r="BI9" i="7" s="1"/>
  <c r="FE19" i="7"/>
  <c r="FF19" i="7" s="1"/>
  <c r="FG19" i="7" s="1"/>
  <c r="DU19" i="7"/>
  <c r="DV19" i="7" s="1"/>
  <c r="DW19" i="7" s="1"/>
  <c r="CW19" i="7"/>
  <c r="CX19" i="7" s="1"/>
  <c r="CY19" i="7" s="1"/>
  <c r="EY19" i="7"/>
  <c r="EZ19" i="7" s="1"/>
  <c r="FA19" i="7" s="1"/>
  <c r="AO19" i="7"/>
  <c r="AP19" i="7" s="1"/>
  <c r="AQ19" i="7" s="1"/>
  <c r="DO19" i="7"/>
  <c r="DP19" i="7" s="1"/>
  <c r="DQ19" i="7" s="1"/>
  <c r="FW19" i="7"/>
  <c r="FX19" i="7" s="1"/>
  <c r="FY19" i="7" s="1"/>
  <c r="AI19" i="7"/>
  <c r="AJ19" i="7" s="1"/>
  <c r="AK19" i="7" s="1"/>
  <c r="BG19" i="7"/>
  <c r="BH19" i="7" s="1"/>
  <c r="BI19" i="7" s="1"/>
  <c r="GO19" i="7"/>
  <c r="GP19" i="7" s="1"/>
  <c r="GQ19" i="7" s="1"/>
  <c r="EA19" i="7"/>
  <c r="EB19" i="7" s="1"/>
  <c r="EC19" i="7" s="1"/>
  <c r="AU19" i="7"/>
  <c r="AV19" i="7" s="1"/>
  <c r="AW19" i="7" s="1"/>
  <c r="BS19" i="7"/>
  <c r="BT19" i="7" s="1"/>
  <c r="BU19" i="7" s="1"/>
  <c r="BM19" i="7"/>
  <c r="BN19" i="7" s="1"/>
  <c r="BO19" i="7" s="1"/>
  <c r="K19" i="8"/>
  <c r="L19" i="8" s="1"/>
  <c r="M19" i="8" s="1"/>
  <c r="AC4" i="7"/>
  <c r="AD4" i="7" s="1"/>
  <c r="AE4" i="7" s="1"/>
  <c r="AE27" i="7" s="1"/>
  <c r="AE28" i="7" s="1"/>
  <c r="CE4" i="7"/>
  <c r="CF4" i="7" s="1"/>
  <c r="CG4" i="7" s="1"/>
  <c r="CG27" i="7" s="1"/>
  <c r="CG28" i="7" s="1"/>
  <c r="W6" i="7"/>
  <c r="X6" i="7" s="1"/>
  <c r="Y6" i="7" s="1"/>
  <c r="Y27" i="7" s="1"/>
  <c r="Y28" i="7" s="1"/>
  <c r="AO10" i="7"/>
  <c r="AP10" i="7" s="1"/>
  <c r="AQ10" i="7" s="1"/>
  <c r="BS10" i="7"/>
  <c r="BT10" i="7" s="1"/>
  <c r="BU10" i="7" s="1"/>
  <c r="EY10" i="7"/>
  <c r="EZ10" i="7" s="1"/>
  <c r="FA10" i="7" s="1"/>
  <c r="BY17" i="7"/>
  <c r="BZ17" i="7" s="1"/>
  <c r="CA17" i="7" s="1"/>
  <c r="BA17" i="7"/>
  <c r="BB17" i="7" s="1"/>
  <c r="BC17" i="7" s="1"/>
  <c r="AC17" i="7"/>
  <c r="AD17" i="7" s="1"/>
  <c r="AE17" i="7" s="1"/>
  <c r="GU17" i="7"/>
  <c r="GV17" i="7" s="1"/>
  <c r="GW17" i="7" s="1"/>
  <c r="CQ17" i="7"/>
  <c r="CR17" i="7" s="1"/>
  <c r="CS17" i="7" s="1"/>
  <c r="BM17" i="7"/>
  <c r="BN17" i="7" s="1"/>
  <c r="BO17" i="7" s="1"/>
  <c r="DO17" i="7"/>
  <c r="DP17" i="7" s="1"/>
  <c r="DQ17" i="7" s="1"/>
  <c r="K17" i="7"/>
  <c r="L17" i="7" s="1"/>
  <c r="M17" i="7" s="1"/>
  <c r="GO17" i="7"/>
  <c r="GP17" i="7" s="1"/>
  <c r="GQ17" i="7" s="1"/>
  <c r="GQ27" i="7" s="1"/>
  <c r="GQ28" i="7" s="1"/>
  <c r="BG17" i="7"/>
  <c r="BH17" i="7" s="1"/>
  <c r="BI17" i="7" s="1"/>
  <c r="DI17" i="7"/>
  <c r="DJ17" i="7" s="1"/>
  <c r="DK17" i="7" s="1"/>
  <c r="FK17" i="7"/>
  <c r="FL17" i="7" s="1"/>
  <c r="FM17" i="7" s="1"/>
  <c r="EG17" i="7"/>
  <c r="EH17" i="7" s="1"/>
  <c r="EI17" i="7" s="1"/>
  <c r="EY17" i="7"/>
  <c r="EZ17" i="7" s="1"/>
  <c r="FA17" i="7" s="1"/>
  <c r="DU17" i="7"/>
  <c r="DV17" i="7" s="1"/>
  <c r="DW17" i="7" s="1"/>
  <c r="Q17" i="7"/>
  <c r="R17" i="7" s="1"/>
  <c r="S17" i="7" s="1"/>
  <c r="FW17" i="7"/>
  <c r="FX17" i="7" s="1"/>
  <c r="FY17" i="7" s="1"/>
  <c r="AO17" i="7"/>
  <c r="AP17" i="7" s="1"/>
  <c r="AQ17" i="7" s="1"/>
  <c r="EA17" i="7"/>
  <c r="EB17" i="7" s="1"/>
  <c r="EC17" i="7" s="1"/>
  <c r="EC27" i="7" s="1"/>
  <c r="EC28" i="7" s="1"/>
  <c r="BY18" i="7"/>
  <c r="BZ18" i="7" s="1"/>
  <c r="CA18" i="7" s="1"/>
  <c r="GI18" i="7"/>
  <c r="GJ18" i="7" s="1"/>
  <c r="GK18" i="7" s="1"/>
  <c r="GK27" i="7" s="1"/>
  <c r="GK28" i="7" s="1"/>
  <c r="CK20" i="7"/>
  <c r="CL20" i="7" s="1"/>
  <c r="CM20" i="7" s="1"/>
  <c r="CE20" i="7"/>
  <c r="CF20" i="7" s="1"/>
  <c r="CG20" i="7" s="1"/>
  <c r="BG4" i="7"/>
  <c r="BH4" i="7" s="1"/>
  <c r="BI4" i="7" s="1"/>
  <c r="HI27" i="7"/>
  <c r="HI28" i="7" s="1"/>
  <c r="EY6" i="7"/>
  <c r="EZ6" i="7" s="1"/>
  <c r="FA6" i="7" s="1"/>
  <c r="HM7" i="7"/>
  <c r="HN7" i="7" s="1"/>
  <c r="HO7" i="7" s="1"/>
  <c r="AI9" i="7"/>
  <c r="AJ9" i="7" s="1"/>
  <c r="AK9" i="7" s="1"/>
  <c r="BM9" i="7"/>
  <c r="BN9" i="7" s="1"/>
  <c r="BO9" i="7" s="1"/>
  <c r="W18" i="7"/>
  <c r="X18" i="7" s="1"/>
  <c r="Y18" i="7" s="1"/>
  <c r="W19" i="7"/>
  <c r="X19" i="7" s="1"/>
  <c r="Y19" i="7" s="1"/>
  <c r="EG19" i="7"/>
  <c r="EH19" i="7" s="1"/>
  <c r="EI19" i="7" s="1"/>
  <c r="EI27" i="7" s="1"/>
  <c r="EI28" i="7" s="1"/>
  <c r="K4" i="7"/>
  <c r="L4" i="7" s="1"/>
  <c r="M4" i="7" s="1"/>
  <c r="CK4" i="7"/>
  <c r="CL4" i="7" s="1"/>
  <c r="CM4" i="7" s="1"/>
  <c r="K9" i="7"/>
  <c r="L9" i="7" s="1"/>
  <c r="M9" i="7" s="1"/>
  <c r="Q10" i="7"/>
  <c r="R10" i="7" s="1"/>
  <c r="S10" i="7" s="1"/>
  <c r="AU10" i="7"/>
  <c r="AV10" i="7" s="1"/>
  <c r="AW10" i="7" s="1"/>
  <c r="GO16" i="7"/>
  <c r="GP16" i="7" s="1"/>
  <c r="GQ16" i="7" s="1"/>
  <c r="FQ16" i="7"/>
  <c r="FR16" i="7" s="1"/>
  <c r="FS16" i="7" s="1"/>
  <c r="FW16" i="7"/>
  <c r="FX16" i="7" s="1"/>
  <c r="FY16" i="7" s="1"/>
  <c r="FY27" i="7" s="1"/>
  <c r="FY28" i="7" s="1"/>
  <c r="CQ16" i="7"/>
  <c r="CR16" i="7" s="1"/>
  <c r="CS16" i="7" s="1"/>
  <c r="GU16" i="7"/>
  <c r="GV16" i="7" s="1"/>
  <c r="GW16" i="7" s="1"/>
  <c r="DO16" i="7"/>
  <c r="DP16" i="7" s="1"/>
  <c r="DQ16" i="7" s="1"/>
  <c r="DQ27" i="7" s="1"/>
  <c r="DQ28" i="7" s="1"/>
  <c r="CK16" i="7"/>
  <c r="CL16" i="7" s="1"/>
  <c r="CM16" i="7" s="1"/>
  <c r="DI16" i="7"/>
  <c r="DJ16" i="7" s="1"/>
  <c r="DK16" i="7" s="1"/>
  <c r="DK27" i="7" s="1"/>
  <c r="DK28" i="7" s="1"/>
  <c r="FK16" i="7"/>
  <c r="FL16" i="7" s="1"/>
  <c r="FM16" i="7" s="1"/>
  <c r="EG16" i="7"/>
  <c r="EH16" i="7" s="1"/>
  <c r="EI16" i="7" s="1"/>
  <c r="BG16" i="7"/>
  <c r="BH16" i="7" s="1"/>
  <c r="BI16" i="7" s="1"/>
  <c r="AI16" i="7"/>
  <c r="AJ16" i="7" s="1"/>
  <c r="AK16" i="7" s="1"/>
  <c r="K16" i="7"/>
  <c r="L16" i="7" s="1"/>
  <c r="M16" i="7" s="1"/>
  <c r="CW16" i="7"/>
  <c r="CX16" i="7" s="1"/>
  <c r="CY16" i="7" s="1"/>
  <c r="CY27" i="7" s="1"/>
  <c r="CY28" i="7" s="1"/>
  <c r="EY16" i="7"/>
  <c r="EZ16" i="7" s="1"/>
  <c r="FA16" i="7" s="1"/>
  <c r="DU16" i="7"/>
  <c r="DV16" i="7" s="1"/>
  <c r="DW16" i="7" s="1"/>
  <c r="DW27" i="7" s="1"/>
  <c r="DW28" i="7" s="1"/>
  <c r="BS16" i="7"/>
  <c r="BT16" i="7" s="1"/>
  <c r="BU16" i="7" s="1"/>
  <c r="AU16" i="7"/>
  <c r="AV16" i="7" s="1"/>
  <c r="AW16" i="7" s="1"/>
  <c r="W16" i="7"/>
  <c r="X16" i="7" s="1"/>
  <c r="Y16" i="7" s="1"/>
  <c r="BY16" i="7"/>
  <c r="BZ16" i="7" s="1"/>
  <c r="CA16" i="7" s="1"/>
  <c r="GI16" i="7"/>
  <c r="GJ16" i="7" s="1"/>
  <c r="GK16" i="7" s="1"/>
  <c r="AC19" i="7"/>
  <c r="AD19" i="7" s="1"/>
  <c r="AE19" i="7" s="1"/>
  <c r="GU19" i="7"/>
  <c r="GV19" i="7" s="1"/>
  <c r="GW19" i="7" s="1"/>
  <c r="BG6" i="7"/>
  <c r="BH6" i="7" s="1"/>
  <c r="BI6" i="7" s="1"/>
  <c r="FE6" i="7"/>
  <c r="FF6" i="7" s="1"/>
  <c r="FG6" i="7" s="1"/>
  <c r="FK10" i="7"/>
  <c r="FL10" i="7" s="1"/>
  <c r="FM10" i="7" s="1"/>
  <c r="Q16" i="7"/>
  <c r="R16" i="7" s="1"/>
  <c r="S16" i="7" s="1"/>
  <c r="AI18" i="7"/>
  <c r="AJ18" i="7" s="1"/>
  <c r="AK18" i="7" s="1"/>
  <c r="BA4" i="8"/>
  <c r="BB4" i="8" s="1"/>
  <c r="BC4" i="8" s="1"/>
  <c r="Q4" i="8"/>
  <c r="R4" i="8" s="1"/>
  <c r="S4" i="8" s="1"/>
  <c r="S26" i="8" s="1"/>
  <c r="S27" i="8" s="1"/>
  <c r="Q17" i="8"/>
  <c r="R17" i="8" s="1"/>
  <c r="S17" i="8" s="1"/>
  <c r="AU17" i="8"/>
  <c r="AV17" i="8" s="1"/>
  <c r="AW17" i="8" s="1"/>
  <c r="HA24" i="7"/>
  <c r="HB24" i="7" s="1"/>
  <c r="HC24" i="7" s="1"/>
  <c r="AO4" i="8"/>
  <c r="AP4" i="8" s="1"/>
  <c r="AQ4" i="8" s="1"/>
  <c r="AO17" i="8"/>
  <c r="AP17" i="8" s="1"/>
  <c r="AQ17" i="8" s="1"/>
  <c r="AU4" i="8"/>
  <c r="AV4" i="8" s="1"/>
  <c r="AW4" i="8" s="1"/>
  <c r="BA17" i="8"/>
  <c r="BB17" i="8" s="1"/>
  <c r="BC17" i="8" s="1"/>
  <c r="AI22" i="8"/>
  <c r="AJ22" i="8" s="1"/>
  <c r="AK22" i="8" s="1"/>
  <c r="AK26" i="8" s="1"/>
  <c r="AK27" i="8" s="1"/>
  <c r="AC22" i="8"/>
  <c r="AD22" i="8" s="1"/>
  <c r="AE22" i="8" s="1"/>
  <c r="AE26" i="8" s="1"/>
  <c r="AE27" i="8" s="1"/>
  <c r="AO18" i="8"/>
  <c r="AP18" i="8" s="1"/>
  <c r="AQ18" i="8" s="1"/>
  <c r="AO16" i="8"/>
  <c r="AP16" i="8" s="1"/>
  <c r="AQ16" i="8" s="1"/>
  <c r="BA18" i="8"/>
  <c r="BB18" i="8" s="1"/>
  <c r="BC18" i="8" s="1"/>
  <c r="K9" i="8"/>
  <c r="L9" i="8" s="1"/>
  <c r="M9" i="8" s="1"/>
  <c r="M26" i="8" s="1"/>
  <c r="M27" i="8" s="1"/>
  <c r="M27" i="7" l="1"/>
  <c r="M28" i="7" s="1"/>
  <c r="BI27" i="7"/>
  <c r="BI28" i="7" s="1"/>
  <c r="FA27" i="7"/>
  <c r="FA28" i="7" s="1"/>
  <c r="S27" i="7"/>
  <c r="S28" i="7" s="1"/>
  <c r="FG27" i="7"/>
  <c r="FG28" i="7" s="1"/>
  <c r="AW26" i="8"/>
  <c r="AW27" i="8" s="1"/>
  <c r="BC27" i="7"/>
  <c r="BC28" i="7" s="1"/>
  <c r="AQ26" i="8"/>
  <c r="AQ27" i="8" s="1"/>
  <c r="CA27" i="7"/>
  <c r="CA28" i="7" s="1"/>
  <c r="BU27" i="7"/>
  <c r="BU28" i="7" s="1"/>
  <c r="BC26" i="8"/>
  <c r="BC27" i="8" s="1"/>
  <c r="AQ27" i="7"/>
  <c r="AQ28" i="7" s="1"/>
  <c r="CM27" i="7"/>
  <c r="CM28" i="7" s="1"/>
  <c r="AK27" i="7"/>
  <c r="AK28" i="7" s="1"/>
</calcChain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<sst xmlns="http://schemas.openxmlformats.org/spreadsheetml/2006/main" count="5182" uniqueCount="1157">
  <si>
    <t>UC de Subestaciones 230 kV</t>
  </si>
  <si>
    <t>UC</t>
  </si>
  <si>
    <t>Descripción o activo</t>
  </si>
  <si>
    <t>Configuración</t>
  </si>
  <si>
    <t>Total precio dic 2023</t>
  </si>
  <si>
    <t>Vida Útil (años)</t>
  </si>
  <si>
    <t>SE201</t>
  </si>
  <si>
    <t>Bahía de Línea</t>
  </si>
  <si>
    <t>BS</t>
  </si>
  <si>
    <t>SE202</t>
  </si>
  <si>
    <t>Bahía de Transformador</t>
  </si>
  <si>
    <t>SE203</t>
  </si>
  <si>
    <t>BPT</t>
  </si>
  <si>
    <t>SE204</t>
  </si>
  <si>
    <t>SE205</t>
  </si>
  <si>
    <t>DB</t>
  </si>
  <si>
    <t>SE206</t>
  </si>
  <si>
    <t>SE207</t>
  </si>
  <si>
    <t>DBT</t>
  </si>
  <si>
    <t>SE208</t>
  </si>
  <si>
    <t>SE209</t>
  </si>
  <si>
    <t>DBB</t>
  </si>
  <si>
    <t>SE210</t>
  </si>
  <si>
    <t>SE211</t>
  </si>
  <si>
    <t>IM</t>
  </si>
  <si>
    <t>SE212</t>
  </si>
  <si>
    <t>SE213</t>
  </si>
  <si>
    <t>AN</t>
  </si>
  <si>
    <t>SE214</t>
  </si>
  <si>
    <t>SE215</t>
  </si>
  <si>
    <t>EDB</t>
  </si>
  <si>
    <t>SE216</t>
  </si>
  <si>
    <t>SE217</t>
  </si>
  <si>
    <t>EDBT</t>
  </si>
  <si>
    <t>SE218</t>
  </si>
  <si>
    <t>SE219</t>
  </si>
  <si>
    <t>Corte Central</t>
  </si>
  <si>
    <t>SE220</t>
  </si>
  <si>
    <t>Bahía de Transferencia</t>
  </si>
  <si>
    <t>SE221</t>
  </si>
  <si>
    <t>SE222</t>
  </si>
  <si>
    <t>Bahía de Acople</t>
  </si>
  <si>
    <t>DB y DBT</t>
  </si>
  <si>
    <t>SE223</t>
  </si>
  <si>
    <t>SE224</t>
  </si>
  <si>
    <t>EDB y EDBT</t>
  </si>
  <si>
    <t>SE225</t>
  </si>
  <si>
    <t>Bahía de Seccionamiento</t>
  </si>
  <si>
    <t>SE226</t>
  </si>
  <si>
    <t>SE227</t>
  </si>
  <si>
    <t>SE228</t>
  </si>
  <si>
    <t>SE229</t>
  </si>
  <si>
    <t>Módulo de Barraje - Tipo 1</t>
  </si>
  <si>
    <t>SE230</t>
  </si>
  <si>
    <t>BPT, DB y DBB</t>
  </si>
  <si>
    <t>SE231</t>
  </si>
  <si>
    <t>SE232</t>
  </si>
  <si>
    <t>SE233</t>
  </si>
  <si>
    <t>SE234</t>
  </si>
  <si>
    <t>Módulo de Barraje - Tipo 2</t>
  </si>
  <si>
    <t>SE235</t>
  </si>
  <si>
    <t>DB y DBB</t>
  </si>
  <si>
    <t>SE236</t>
  </si>
  <si>
    <t>SE237</t>
  </si>
  <si>
    <t>SE238</t>
  </si>
  <si>
    <t>SE239</t>
  </si>
  <si>
    <t>Diferencial de Barras - Tipo 1</t>
  </si>
  <si>
    <t>SE240</t>
  </si>
  <si>
    <t>Todas, excepto BS y AN</t>
  </si>
  <si>
    <t>SE241</t>
  </si>
  <si>
    <t>Diferencial de Barras - Tipo 2</t>
  </si>
  <si>
    <t>SE242</t>
  </si>
  <si>
    <t>Módulo Común - Tipo 1</t>
  </si>
  <si>
    <t>Todas</t>
  </si>
  <si>
    <t>SE243</t>
  </si>
  <si>
    <t>Módulo Común - Tipo 2</t>
  </si>
  <si>
    <t>Todas, excepto BS</t>
  </si>
  <si>
    <t>UC de Subestaciones 500 kV</t>
  </si>
  <si>
    <t>SE501</t>
  </si>
  <si>
    <t>SE502</t>
  </si>
  <si>
    <t>SE503</t>
  </si>
  <si>
    <t>SE504</t>
  </si>
  <si>
    <t>SE505</t>
  </si>
  <si>
    <t>SE506</t>
  </si>
  <si>
    <t>SE507</t>
  </si>
  <si>
    <t>SE508</t>
  </si>
  <si>
    <t>SE509</t>
  </si>
  <si>
    <t>SE510</t>
  </si>
  <si>
    <t>SE511</t>
  </si>
  <si>
    <t>DBT e IM</t>
  </si>
  <si>
    <t>SE512</t>
  </si>
  <si>
    <t>SE513</t>
  </si>
  <si>
    <t>SE514</t>
  </si>
  <si>
    <t>Transformadores</t>
  </si>
  <si>
    <t>ATR01</t>
  </si>
  <si>
    <t>Banco de Autotransformadores, 500/230 kV, 450 MVA</t>
  </si>
  <si>
    <t>-</t>
  </si>
  <si>
    <t>ATR02</t>
  </si>
  <si>
    <t>Autotransformador Monofásico de Reserva,
 500/230 kV, 150 MVA</t>
  </si>
  <si>
    <t>Módulos de Compensación 230 kV</t>
  </si>
  <si>
    <t>CP201</t>
  </si>
  <si>
    <t>Bahía de Compensación Capacitiva Paralela
  72 MVAr - Int. y Medio</t>
  </si>
  <si>
    <t>CP202</t>
  </si>
  <si>
    <t>Módulo de Compensación Capacitiva Paralela
  72 MVAr - Int. y Medio</t>
  </si>
  <si>
    <t>CP203</t>
  </si>
  <si>
    <t>Bahía de Compensación Capacitiva Paralela
  40 MVAr - Anillo</t>
  </si>
  <si>
    <t>CP204</t>
  </si>
  <si>
    <t>Módulo de Compensación Capacitiva Paralela
  40 MVAr - Anillo</t>
  </si>
  <si>
    <t>CP205</t>
  </si>
  <si>
    <t xml:space="preserve">Bahía de Compensación Capacitiva Paralela
 40 - 72 MVAr - Barra Ppal + T </t>
  </si>
  <si>
    <t>CP206</t>
  </si>
  <si>
    <t xml:space="preserve">Módulo de Compensación Capacitiva Paralela
 40 - 72 MVAr - Barra Ppal + T </t>
  </si>
  <si>
    <t>CP207</t>
  </si>
  <si>
    <t>Bahía de Compensación Capacitiva Paralela
  60 MVAr - Doble Barra + T</t>
  </si>
  <si>
    <t>CP208</t>
  </si>
  <si>
    <t>Módulo de Compensación Capacitiva Paralela
  60 MVAr - Doble Barra + T</t>
  </si>
  <si>
    <t>CP209</t>
  </si>
  <si>
    <t>Bahía de Compensación Reactiva Maniobrable
 12,5 - 25 MVAr - Barra Ppal + T</t>
  </si>
  <si>
    <t>CP210</t>
  </si>
  <si>
    <t>Módulo de Compensación Reactiva Maniobrable
 12,5 - 25 MVAr - Barra Ppal + T</t>
  </si>
  <si>
    <t>CP211</t>
  </si>
  <si>
    <t xml:space="preserve"> Bahía más Módulo de Compensación Serie
 3x22 MVAr</t>
  </si>
  <si>
    <t>Módulos de Compensación 500 kV</t>
  </si>
  <si>
    <t>CP501</t>
  </si>
  <si>
    <t>Bahía de Compensación Reactiva Línea Maniobrable
 20 MVAr</t>
  </si>
  <si>
    <t>CP502</t>
  </si>
  <si>
    <t>Módulo de Compensación Reactiva Línea Maniobrable
 20 MVAr</t>
  </si>
  <si>
    <t>CP503</t>
  </si>
  <si>
    <t>Bahía de Compensación Reactiva Fija
 28 MVAr con reactor de neutro</t>
  </si>
  <si>
    <t>CP504</t>
  </si>
  <si>
    <t>Módulo de Compensación Reactiva Fija
 28 MVAr con reactor de neutro</t>
  </si>
  <si>
    <t>CP505</t>
  </si>
  <si>
    <t xml:space="preserve">Bahía de Compensación Estática Reactiva </t>
  </si>
  <si>
    <t>CP506</t>
  </si>
  <si>
    <t xml:space="preserve">Módulo de Compensación Estática Reactiva </t>
  </si>
  <si>
    <t>Bancos de Reactores</t>
  </si>
  <si>
    <t>REA01</t>
  </si>
  <si>
    <t>Banco Reactores para Terciario de Autotransformador
(34,5 kV)</t>
  </si>
  <si>
    <t>CSMs y VQ (Control de Reactivos VQC)</t>
  </si>
  <si>
    <t>VQC01</t>
  </si>
  <si>
    <t>Sistemas VQ Compensación Estática</t>
  </si>
  <si>
    <t>VQC02</t>
  </si>
  <si>
    <t>Sistemas VQ Subestaciones 500/230 kV</t>
  </si>
  <si>
    <t>VQC03</t>
  </si>
  <si>
    <t>Sistemas VQ Subestaciones 230 kV</t>
  </si>
  <si>
    <t>Centros de Supervisión y Maniobra</t>
  </si>
  <si>
    <t>CC101</t>
  </si>
  <si>
    <t>SCADA</t>
  </si>
  <si>
    <t>CC102</t>
  </si>
  <si>
    <t>Sistema de Información Geográfico: GIS</t>
  </si>
  <si>
    <t>CC103</t>
  </si>
  <si>
    <t>Sistema de Manejo de Energía: EMS</t>
  </si>
  <si>
    <t>CC104</t>
  </si>
  <si>
    <t>Enlace ICCP</t>
  </si>
  <si>
    <t>CC105</t>
  </si>
  <si>
    <t>Sistema de Comunicaciones</t>
  </si>
  <si>
    <t>CC106</t>
  </si>
  <si>
    <t>Edificio de Control</t>
  </si>
  <si>
    <t>CC201</t>
  </si>
  <si>
    <t>CC202</t>
  </si>
  <si>
    <t>CC203</t>
  </si>
  <si>
    <t>CC204</t>
  </si>
  <si>
    <t>CC205</t>
  </si>
  <si>
    <t>CC206</t>
  </si>
  <si>
    <t>CC301</t>
  </si>
  <si>
    <t>CC302</t>
  </si>
  <si>
    <t>CC303</t>
  </si>
  <si>
    <t>CC304</t>
  </si>
  <si>
    <t>CC305</t>
  </si>
  <si>
    <t>CC306</t>
  </si>
  <si>
    <t>CC401</t>
  </si>
  <si>
    <t>CC402</t>
  </si>
  <si>
    <t>CC403</t>
  </si>
  <si>
    <t>CC404</t>
  </si>
  <si>
    <t>CC405</t>
  </si>
  <si>
    <t>CC406</t>
  </si>
  <si>
    <t>UC de Líneas UC de 230 kV</t>
  </si>
  <si>
    <t>LI211</t>
  </si>
  <si>
    <t>km de línea, 1 circuito</t>
  </si>
  <si>
    <t>LI212</t>
  </si>
  <si>
    <t>km de línea, 2 circuitos</t>
  </si>
  <si>
    <t>LI213</t>
  </si>
  <si>
    <t>km de línea, 2 circuitos, 2 subconductores por fase</t>
  </si>
  <si>
    <t>LI221</t>
  </si>
  <si>
    <t>LI222</t>
  </si>
  <si>
    <t>LI223</t>
  </si>
  <si>
    <t>LI231</t>
  </si>
  <si>
    <t>LI232</t>
  </si>
  <si>
    <t>LI233</t>
  </si>
  <si>
    <t>UC de Líneas UC de 500 kV</t>
  </si>
  <si>
    <t>LI511</t>
  </si>
  <si>
    <t>km de línea, 1 circuito, 4 subconductores por fase</t>
  </si>
  <si>
    <t>LI521</t>
  </si>
  <si>
    <t>CENTROS DE SUPERVISIÓN Y MANIOBRA</t>
  </si>
  <si>
    <t>CC700</t>
  </si>
  <si>
    <t>Dinamic Line Rating para proyectos mayores a 1 km (DLR)</t>
  </si>
  <si>
    <t>CC701</t>
  </si>
  <si>
    <t>Dinamic Line Rating para proyectos menores a 1 km (DLR)</t>
  </si>
  <si>
    <t>CC800</t>
  </si>
  <si>
    <t>Phasor Measurement Unit (PMU)</t>
  </si>
  <si>
    <t>MÓDULOS DE COMPENSACIÓN</t>
  </si>
  <si>
    <t>Descripción</t>
  </si>
  <si>
    <t>CP507</t>
  </si>
  <si>
    <t>Modulo SVC de 30 Mvar  a 230 y 500 kV</t>
  </si>
  <si>
    <t>CP508</t>
  </si>
  <si>
    <t>Modulo SVC de 50 Mvar  a 230 y 500 kV</t>
  </si>
  <si>
    <t>CP509</t>
  </si>
  <si>
    <t>Modulo SVC de 100 Mvar  a 230 y 500 kV</t>
  </si>
  <si>
    <t>CP510</t>
  </si>
  <si>
    <t>Modulo SVC de 200 Mvar  a 230 y 500 kV</t>
  </si>
  <si>
    <t>CP511</t>
  </si>
  <si>
    <t>Modulo SSSC de 22 MVAR</t>
  </si>
  <si>
    <t>CP512</t>
  </si>
  <si>
    <t>Modulo SSSC de 50 MVAR</t>
  </si>
  <si>
    <t>CP513</t>
  </si>
  <si>
    <t>Modulo SSSC de 100 MVAR</t>
  </si>
  <si>
    <t>CP514</t>
  </si>
  <si>
    <t>Modulo Statcom de 30 Mvar  a 230 y 500 kV</t>
  </si>
  <si>
    <t>CP515</t>
  </si>
  <si>
    <t>Modulo Statcom de 90 Mvar  a 230 y 500 kV</t>
  </si>
  <si>
    <t>CP516</t>
  </si>
  <si>
    <t>Modulo Statcom de 50 Mvar  a 230 y 500 kV</t>
  </si>
  <si>
    <t>CP517</t>
  </si>
  <si>
    <t>Modulo Statcom de 100 Mvar  a 230 y 500 kV</t>
  </si>
  <si>
    <t>CP518</t>
  </si>
  <si>
    <t>Modulo Statcom de 200 Mvar  a 230 y 500 kV</t>
  </si>
  <si>
    <t>CP520</t>
  </si>
  <si>
    <t>Subestacion convertidora Bipolo de +/-500 kV a 3 GW HVDC</t>
  </si>
  <si>
    <t>CP521</t>
  </si>
  <si>
    <t>Subestacion convertidora Bipolo de +/-500 kV a 4 GW HVDC</t>
  </si>
  <si>
    <t>CP522</t>
  </si>
  <si>
    <t>Subestacion convertidora Bipolode +/-600 kV a 3 GW HVDC</t>
  </si>
  <si>
    <t>CP523</t>
  </si>
  <si>
    <t>Sistema de almacenamiento con baterias SAEB, de 50 MW, 2 horas. 
Se considera entrega de energía en media tensión. No incluye transformador elevador ni bahía de conexión.</t>
  </si>
  <si>
    <t xml:space="preserve">UC DE LINEAS </t>
  </si>
  <si>
    <t>L231</t>
  </si>
  <si>
    <t>Km de Red HVDC Bipolo con Retorno Metálico</t>
  </si>
  <si>
    <t>L232</t>
  </si>
  <si>
    <t>Estructura Metálica HVDC</t>
  </si>
  <si>
    <t>L233</t>
  </si>
  <si>
    <t>Cimentaciones Estructura HVDC</t>
  </si>
  <si>
    <t>L241</t>
  </si>
  <si>
    <t>Km de Conductor (3 fases) desnudo HTLS ACCR (336 kcmil) - alta temperatura</t>
  </si>
  <si>
    <t>L242</t>
  </si>
  <si>
    <t>Km de Conductor (3 fases) desnudo HTLS ACCR  (397 kcmil) - alta temperatura</t>
  </si>
  <si>
    <t>L243</t>
  </si>
  <si>
    <t>Km de Conductor (3 fases) desnudo HTLS ACCR (477 kcmil) - alta temperatura</t>
  </si>
  <si>
    <t>L244</t>
  </si>
  <si>
    <t xml:space="preserve">Km de Conductor (3 fases) desnudo HTLS ACCR  (605 kcmil) - alta temperatura </t>
  </si>
  <si>
    <t>L245</t>
  </si>
  <si>
    <t>Km de Conductor (3 fases) desnudo HTLS ACCR (795 kcmil) - alta temperatura</t>
  </si>
  <si>
    <t>L246</t>
  </si>
  <si>
    <t>Km de Conductor (3 fases) desnudo HTLS ACCR (1113 kcmil) - alta temperatura</t>
  </si>
  <si>
    <t>UC Res 011/2009</t>
  </si>
  <si>
    <t>UC
CIR 090 /2020</t>
  </si>
  <si>
    <t xml:space="preserve"> Total CIR 090 $ 
Dic 2020</t>
  </si>
  <si>
    <t>Precios CIR 090 Dic 2023</t>
  </si>
  <si>
    <t>Metodologia Percentil 2023</t>
  </si>
  <si>
    <t>VAR CIR 90 VS PER 2023</t>
  </si>
  <si>
    <t>N6S1</t>
  </si>
  <si>
    <t>Bahía de línea configuración DBB</t>
  </si>
  <si>
    <t>N6S2</t>
  </si>
  <si>
    <t>Bahía de Transformador Configuración DBB</t>
  </si>
  <si>
    <t>N6S3</t>
  </si>
  <si>
    <t>Bahía de Línea Configuración IM</t>
  </si>
  <si>
    <t>N6S4</t>
  </si>
  <si>
    <t>Bahía de Transformador Configuración IM</t>
  </si>
  <si>
    <t>N6S5</t>
  </si>
  <si>
    <t>Corte Central Configuración IM</t>
  </si>
  <si>
    <t>N6S6</t>
  </si>
  <si>
    <t>Bahía de Acople Configuración DBB</t>
  </si>
  <si>
    <t>N6S7</t>
  </si>
  <si>
    <t>Módulo de barraje - tipo 1 configuración DBB</t>
  </si>
  <si>
    <t>N6S8</t>
  </si>
  <si>
    <t>Módulo de Barraje - Tipo 1 Configuración IM</t>
  </si>
  <si>
    <t>N6S9</t>
  </si>
  <si>
    <t>Módulo de barraje - tipo 2 configuración DBB</t>
  </si>
  <si>
    <t>N6S10</t>
  </si>
  <si>
    <t>Módulo de Barraje - Tipo 2 Configuración IM</t>
  </si>
  <si>
    <t>CC504</t>
  </si>
  <si>
    <t>Protección diferencial de Barras Tipo 1</t>
  </si>
  <si>
    <t>CC505</t>
  </si>
  <si>
    <t>Protección diferencial de Barras Tipo 2</t>
  </si>
  <si>
    <t>N6S11</t>
  </si>
  <si>
    <t>Módulo Común/Bahía - Tipo 1 Convencional Cualquier Configuración</t>
  </si>
  <si>
    <t>N6S12</t>
  </si>
  <si>
    <t>Módulo Común/Bahía - Tipo 2 Convencional Cualquier Configuración</t>
  </si>
  <si>
    <t>N6S13</t>
  </si>
  <si>
    <t>Bahía de Línea Configuración DB</t>
  </si>
  <si>
    <t>N6S14</t>
  </si>
  <si>
    <t>Bahía de Transformador Configuración DB</t>
  </si>
  <si>
    <t>N6S15</t>
  </si>
  <si>
    <t>Módulo de Barraje - Tipo 1 Configuración DB</t>
  </si>
  <si>
    <t>N6S16</t>
  </si>
  <si>
    <t>Módulo de Barraje - Tipo 2 Configuración DB</t>
  </si>
  <si>
    <t>N6S17</t>
  </si>
  <si>
    <t>Bahía de compensación paralela en linea fija - cualquier configuración - tipo convencional</t>
  </si>
  <si>
    <t>N6S18</t>
  </si>
  <si>
    <t>Bahía de compensación paralela en linea maniobrable - cualquier configuración - tipo convencional</t>
  </si>
  <si>
    <t>N5S1</t>
  </si>
  <si>
    <t>Bahía de línea o Bahía de compensación paralela en barra - configuración barra sencilla - tipo convencional</t>
  </si>
  <si>
    <t>N5S2</t>
  </si>
  <si>
    <t>Bahía De Transformador - Configuración Barra Sencilla - Tipo Convencional</t>
  </si>
  <si>
    <t>N5S3</t>
  </si>
  <si>
    <t>Bahía de línea o Bahía de compensación paralela en barra  - configuración barra principal y transferencia - tipo convencional</t>
  </si>
  <si>
    <t>N5S4</t>
  </si>
  <si>
    <t>Bahía De Transformador - Configuración Barra Principal Y Transferencia - Tipo Convencional</t>
  </si>
  <si>
    <t>N5S5</t>
  </si>
  <si>
    <t>Bahía de línea o Bahía de compensación paralela en barra - configuración barra doble - tipo convencional</t>
  </si>
  <si>
    <t>N5S6</t>
  </si>
  <si>
    <t>Bahía De Transformador - Configuración Barra Doble - Tipo Convencional</t>
  </si>
  <si>
    <t>N5S7</t>
  </si>
  <si>
    <t>Bahía de línea  o Bahía de compensación paralela en barra - configuración barra doble con seccionador de transferencia - tipo convencional</t>
  </si>
  <si>
    <t>N5S8</t>
  </si>
  <si>
    <t>Bahía De Transformador - Configuración Barra Doble Con Seccionador De Transferencia - Tipo Convencional</t>
  </si>
  <si>
    <t>N5S9</t>
  </si>
  <si>
    <t>Bahía de línea  o Bahía de compensación paralela en barra - configuración barra doble con by pass - tipo convencional</t>
  </si>
  <si>
    <t>N5S10</t>
  </si>
  <si>
    <t>Bahía De Transformador - Configuración Barra Doble Con By Pass - Tipo Convencional</t>
  </si>
  <si>
    <t>N5S11</t>
  </si>
  <si>
    <t>Bahía de línea  o Bahía de compensación paralela en barra - configuración  interruptor y medio - tipo convencional</t>
  </si>
  <si>
    <t>N5S12</t>
  </si>
  <si>
    <t>Bahía De Transformador - Configuración  Interruptor Y Medio - Tipo Convencional</t>
  </si>
  <si>
    <t>N5S13</t>
  </si>
  <si>
    <t>Bahía de línea  o Bahía de compensación paralela en barra - configuración  en anillo - tipo convencional</t>
  </si>
  <si>
    <t>N5S14</t>
  </si>
  <si>
    <t>Bahía De Transformador - Configuración En Anillo - Tipo Convencional</t>
  </si>
  <si>
    <t>N5S15</t>
  </si>
  <si>
    <t>Bahía De Línea - Configuración Barra Doble - Tipo Encapsulada (Sf6)</t>
  </si>
  <si>
    <t>N5S16</t>
  </si>
  <si>
    <t>Bahía De Transformador - Configuración Barra Doble - Tipo Encapsulada(Sf6)</t>
  </si>
  <si>
    <t>N5S17</t>
  </si>
  <si>
    <t>Bahía De Línea - Configuración Doble Barra Con Seccionador De Transferencia - Tipo Encapsulada (Sf6)</t>
  </si>
  <si>
    <t>N5S18</t>
  </si>
  <si>
    <t>Bahía De Transformador - Configuración Doble Barra Con Seccionador De Transferencia - Tipo Encapsulada(Sf6)</t>
  </si>
  <si>
    <t>N5S19</t>
  </si>
  <si>
    <t>Corte Central Configuración Interruptor Y Medio - Tipo Convencional</t>
  </si>
  <si>
    <t>N5S20</t>
  </si>
  <si>
    <t>Bahía De Transferencia Configuración Barra Principal Y Transferencia - Tipo Convencional</t>
  </si>
  <si>
    <t>N5S21</t>
  </si>
  <si>
    <t>Bahía De Acople Configuraciones Con Doble Barra</t>
  </si>
  <si>
    <t>N5S22</t>
  </si>
  <si>
    <t>Bahía De Seccionamiento Configuraciones Con Doble Barra</t>
  </si>
  <si>
    <t>N5S23</t>
  </si>
  <si>
    <t>Módulo De Barraje Tipo 1 - Configuración Barra Sencilla - Tipo Convencional</t>
  </si>
  <si>
    <t>N5S24</t>
  </si>
  <si>
    <t>Módulo De Barraje Tipo 1 - Configuración Barra Doble Con Seccionador De Transferencia - Tipo Convencional</t>
  </si>
  <si>
    <t>N5S25</t>
  </si>
  <si>
    <t>Módulo De Barraje Tipo 2 - Configuración Barra Doble Con Seccionador De Transferencia - Tipo Convencional</t>
  </si>
  <si>
    <t>N5S26</t>
  </si>
  <si>
    <t>Módulo De Barraje Tipo 2 - Configuración Interruptor Y Medio - Tipo Convencional</t>
  </si>
  <si>
    <t>N5S29</t>
  </si>
  <si>
    <t>Bahía De Seccionamiento Configuraciones Barra Sencilla</t>
  </si>
  <si>
    <t>N5S30</t>
  </si>
  <si>
    <t>Bahía De Maniobra - Tipo Encapsulada (Sf6)</t>
  </si>
  <si>
    <t>N5S31</t>
  </si>
  <si>
    <t>Módulo De Barraje Tipo 2 - Configuración Barra Sencilla - Tipo Convencional</t>
  </si>
  <si>
    <t>N5S32</t>
  </si>
  <si>
    <t>Módulo De Barraje Tipo 3 - Configuración Barra Sencilla - Tipo Convencional</t>
  </si>
  <si>
    <t>N5S33</t>
  </si>
  <si>
    <t>Módulo De Barraje Tipo 4 - Configuración Barra Sencilla - Tipo Convencional</t>
  </si>
  <si>
    <t>N5S34</t>
  </si>
  <si>
    <t>Módulo De Barraje Tipo 1 - Configuración Barra Doble - Tipo Convencional</t>
  </si>
  <si>
    <t>N5S35</t>
  </si>
  <si>
    <t>N5S36</t>
  </si>
  <si>
    <t>Módulo De Barraje Tipo 3 - Configuración Barra Doble - Tipo Convencional</t>
  </si>
  <si>
    <t>N5S37</t>
  </si>
  <si>
    <t>Módulo De Barraje Tipo 4 - Configuración Barra Doble - Tipo Convencional</t>
  </si>
  <si>
    <t>N5S38</t>
  </si>
  <si>
    <t>Módulo De Barraje Tipo 1 - Configuración Barra Doble Con By Pass - Tipo Convencional</t>
  </si>
  <si>
    <t>N5S39</t>
  </si>
  <si>
    <t>Módulo De Barraje Tipo 2 - Configuración Barra Doble Con By Pass - Tipo Convencional</t>
  </si>
  <si>
    <t>N5S40</t>
  </si>
  <si>
    <t>Módulo De Barraje Tipo 3 - Configuración Barra Doble Con By Pass - Tipo Convencional</t>
  </si>
  <si>
    <t>N5S41</t>
  </si>
  <si>
    <t>Módulo De Barraje Tipo 4 - Configuración Barra Doble Con By Pass - Tipo Convencional</t>
  </si>
  <si>
    <t>N5S42</t>
  </si>
  <si>
    <t>Módulo De Barraje Tipo 3 - Configuración Barra Doble Con Seccionador De Transferencia - Tipo Convencional</t>
  </si>
  <si>
    <t>N5S43</t>
  </si>
  <si>
    <t>Módulo De Barraje Tipo 4 - Configuración Barra Doble Con Seccionador De Transferencia - Tipo Convencional</t>
  </si>
  <si>
    <t>N5S44</t>
  </si>
  <si>
    <t>Módulo De Barraje Tipo 1 - Configuración Barra Principal Y Transferencia - Tipo Convencional</t>
  </si>
  <si>
    <t>N5S45</t>
  </si>
  <si>
    <t>Módulo De Barraje Tipo 2 - Configuración Barra Principal Y Transferencia - Tipo Convencional</t>
  </si>
  <si>
    <t>N5S46</t>
  </si>
  <si>
    <t>Módulo De Barraje Tipo 3 - Configuración Barra Principal Y Transferencia - Tipo Convencional</t>
  </si>
  <si>
    <t>N5S47</t>
  </si>
  <si>
    <t>Módulo De Barraje Tipo 4 - Configuración Barra Principal Y Transferencia - Tipo Convencional</t>
  </si>
  <si>
    <t>N5S48</t>
  </si>
  <si>
    <t>Módulo De Barraje Tipo 3 - Configuración Interruptor Y Medio - Tipo Convencional</t>
  </si>
  <si>
    <t>N5S49</t>
  </si>
  <si>
    <t>Módulo De Barraje Tipo 4 - Configuración Interruptor Y Medio - Tipo Convencional</t>
  </si>
  <si>
    <t>N5S50</t>
  </si>
  <si>
    <t>Módulo Común/Bahía Tipo 1 (1 A 4 Bahías) - Tipo Convencional - Cualquier Configuración</t>
  </si>
  <si>
    <t>N5S51</t>
  </si>
  <si>
    <t>Módulo Común/Bahía Tipo 2 (5 A 8 Bahías) - Tipo Convencional   - Cualquier Configuración</t>
  </si>
  <si>
    <t>N5S52</t>
  </si>
  <si>
    <t>Módulo Común/Bahía Tipo 3 (9 A 12 Bahías) - Tipo Convencional   - Cualquier Configuración</t>
  </si>
  <si>
    <t>N5S53</t>
  </si>
  <si>
    <t>Módulo Común/Bahía Tipo 4 (Mas De 12 Bahías) - Tipo Convencional   - Cualquier Configuración</t>
  </si>
  <si>
    <t>N5S54</t>
  </si>
  <si>
    <t>Módulo Común/Bahía Tipo 1 (hasta 8 Bahías) - Tipo Encapsulada - Cualquier Configuración</t>
  </si>
  <si>
    <t>N5S55</t>
  </si>
  <si>
    <t>Módulo Común/Bahía Tipo 2 (más de 8 Bahías) -  Tipo Encapsulada   - Cualquier Configuración</t>
  </si>
  <si>
    <t>N5S58</t>
  </si>
  <si>
    <t>Campo móvil encapsulado 230 kV</t>
  </si>
  <si>
    <t>N5S59</t>
  </si>
  <si>
    <t>Bahía De Maniobra - (Seccionamiento De Barras Sin Interruptor) - Tipo Convencional</t>
  </si>
  <si>
    <t>N5S60</t>
  </si>
  <si>
    <t>N5S61</t>
  </si>
  <si>
    <t>N5S62</t>
  </si>
  <si>
    <t>Bahía De Compensación Serie  - Tipo Convencional</t>
  </si>
  <si>
    <t>N6T1</t>
  </si>
  <si>
    <t>Autotransformador monofásico (OLTC) lado de alta en el 500 kV capacidad final 150 MVA a 300 MVA</t>
  </si>
  <si>
    <t>N6T2</t>
  </si>
  <si>
    <t>Autotransformador monofásico (OLTC) lado de alta en el 500 kV capacidad final 300 MVA a 450 MVA</t>
  </si>
  <si>
    <t>N6T3</t>
  </si>
  <si>
    <t>Autotransformador monofásico (OLTC) lado de alta en el 500 kV capacidad final mayor o igual a 450 MVA</t>
  </si>
  <si>
    <t>N6C1</t>
  </si>
  <si>
    <t>Módulo de Compensación Reactiva Línea &lt;30MVAr</t>
  </si>
  <si>
    <t>N6C3</t>
  </si>
  <si>
    <t>Módulo de Compensación Estática Reactiva</t>
  </si>
  <si>
    <t>N5C1</t>
  </si>
  <si>
    <t>Módulo de Compensación Capacitiva Paralela
 &lt;40 MVAr</t>
  </si>
  <si>
    <t>N5C3</t>
  </si>
  <si>
    <t>Módulo de Compensación Capacitiva Paralela
 &gt;40 MVAr</t>
  </si>
  <si>
    <t>N5C5</t>
  </si>
  <si>
    <t>Módulo de Compensación Reactiva 
 12,5 - 25 MVAr</t>
  </si>
  <si>
    <t>N5L1</t>
  </si>
  <si>
    <t>km Circuito sencillo 230 kV - 1 subconductor/fase - 500 msnm - Torre - Capacidad de Conductor hasta 1000 A</t>
  </si>
  <si>
    <t>N5L2</t>
  </si>
  <si>
    <t>km Circuito sencillo 230 kV - 1 subconductor/fase - 500 msnm - Torre - Capacidad de Conductor mayor a 1000 A</t>
  </si>
  <si>
    <t>N5L3</t>
  </si>
  <si>
    <t>km Circuito sencillo 230 kV - 1 subconductor/fase - 500 msnm - Poste Metálico - Capacidad de Conductor hasta 1000 A</t>
  </si>
  <si>
    <t>N5L4</t>
  </si>
  <si>
    <t>km Circuito sencillo 230 kV - 1 subconductor/fase - 500 msnm - Poste Metálico - Capacidad de Conductor mayor a 1000 A</t>
  </si>
  <si>
    <t>N5L5</t>
  </si>
  <si>
    <t>km Circuito sencillo 230 kV - 1 subconductor/fase - 500 msnm - Poste Concreto - Capacidad de Conductor hasta 1000 A</t>
  </si>
  <si>
    <t>N5L6</t>
  </si>
  <si>
    <t>km Circuito sencillo 230 kV - 1 subconductor/fase - 500 msnm - Poste Concreto - Capacidad de Conductor mayor a 1000 A</t>
  </si>
  <si>
    <t>N5L7</t>
  </si>
  <si>
    <t>km Circuito doble 230 kV - 1 subconductor/fase - 500 msnm - Torre - Capacidad de Conductor hasta 1000 A</t>
  </si>
  <si>
    <t>N5L8</t>
  </si>
  <si>
    <t>km Circuito doble 230 kV - 1 subconductor/fase - 500 msnm - Torre - Capacidad de Conductor mayor a 1000 A</t>
  </si>
  <si>
    <t>N5L9</t>
  </si>
  <si>
    <t>km Circuito doble 230 kV - 1 subconductor/fase - 500 msnm - Poste Metálico - Capacidad de Conductor hasta 1000 A</t>
  </si>
  <si>
    <t>N5L10</t>
  </si>
  <si>
    <t>km Circuito doble 230 kV - 1 subconductor/fase - 500 msnm - Poste Metálico - Capacidad de Conductor mayor a 1000 A</t>
  </si>
  <si>
    <t>N5L11</t>
  </si>
  <si>
    <t>km 4 Circuitos 230 kV - 1 subconductor/fase - 500 msnm - Poste Metálico - Capacidad de Conductor hasta 1000 A</t>
  </si>
  <si>
    <t>N5L12</t>
  </si>
  <si>
    <t>km 4 Circuitos 230 kV - 1 subconductor/fase - 500 msnm - Poste Metálico - Capacidad de Conductor  mayor a 1000 A</t>
  </si>
  <si>
    <t>N5L13</t>
  </si>
  <si>
    <t>km Circuito sencillo 230 kV - 2 subconductor/fase - 500 msnm - Torre - Capacidad de Conductor hasta 1000 A</t>
  </si>
  <si>
    <t>N5L14</t>
  </si>
  <si>
    <t>km Circuito sencillo 230 kV - 2 subconductor/fase - 500 msnm - Torre - Capacidad de Conductor mayor a 1000 A</t>
  </si>
  <si>
    <t>N5L15</t>
  </si>
  <si>
    <t>km Circuito sencillo 230 kV - 2 subconductor/fase - 500 msnm - Poste Metálico - Capacidad de Conductor hasta 1000 A</t>
  </si>
  <si>
    <t>N5L16</t>
  </si>
  <si>
    <t>km Circuito sencillo 230 kV - 2 subconductor/fase - 500 msnm - Poste Metálico - Capacidad de Conductor mayor a 1000 A</t>
  </si>
  <si>
    <t>N5L17</t>
  </si>
  <si>
    <t>km Circuito sencillo 230 kV - 1 subconductor/fase - 500 a 2000 msnm - Torre - Capacidad de Conductor hasta 1000 A</t>
  </si>
  <si>
    <t>N5L18</t>
  </si>
  <si>
    <t>km Circuito sencillo 230 kV - 1 subconductor/fase - 500 a 2000 msnm - Torre - Capacidad de Conductor mayor a 1000 A</t>
  </si>
  <si>
    <t>N5L19</t>
  </si>
  <si>
    <t>km Circuito sencillo 230 kV - 1 subconductor/fase - 500 a 2000 msnm - Poste Metálico - Capacidad de Conductor hasta 1000 A</t>
  </si>
  <si>
    <t>N5L20</t>
  </si>
  <si>
    <t>km Circuito sencillo 230 kV - 1 subconductor/fase - 500 a 2000 msnm - Poste Metálico - Capacidad de Conductor mayor a 1000 A</t>
  </si>
  <si>
    <t>N5L21</t>
  </si>
  <si>
    <t>km Circuito sencillo 230 kV - 1 subconductor/fase - 500 a 2000 msnm - Poste Concreto - Capacidad de Conductor hasta 1000 A</t>
  </si>
  <si>
    <t>N5L22</t>
  </si>
  <si>
    <t>km Circuito sencillo 230 kV - 1 subconductor/fase - 500 a 2000 msnm - Poste Concreto - Capacidad de Conductor mayor a 1000 A</t>
  </si>
  <si>
    <t>N5L23</t>
  </si>
  <si>
    <t>km Circuito doble 230 kV - 1 subconductor/fase - 500 a 2000 msnm - Torre - Capacidad de Conductor hasta 1000 A</t>
  </si>
  <si>
    <t>N5L24</t>
  </si>
  <si>
    <t>km Circuito doble 230 kV - 1 subconductor/fase - 500 a 2000 msnm - Torre - Capacidad de Conductor mayor a 1000 A</t>
  </si>
  <si>
    <t>N5L25</t>
  </si>
  <si>
    <t>N5L26</t>
  </si>
  <si>
    <t>km Circuito doble 230 kV - 1 subconductor/fase - 500 a 2000 msnm - Poste Metálico - Capacidad de Conductor mayor a 1000 A</t>
  </si>
  <si>
    <t>N5L27</t>
  </si>
  <si>
    <t>km 4 Circuitos 230 kV - 1 subconductor/fase - 500 a 2000 msnm - Poste Metálico - Capacidad de Conductor hasta 1000 A</t>
  </si>
  <si>
    <t>N5L28</t>
  </si>
  <si>
    <t>km 4 Circuitos 230 kV - 1 subconductor/fase - 500 a 2000 msnm - Poste Metálico - Capacidad de Conductor  mayor a 1000 A</t>
  </si>
  <si>
    <t>N5L29</t>
  </si>
  <si>
    <t>km Circuito sencillo 230 kV - 2 subconductor/fase - 500 a 2000 msnm - Torre - Capacidad de Conductor hasta 1000 A</t>
  </si>
  <si>
    <t>N5L30</t>
  </si>
  <si>
    <t>km Circuito sencillo 230 kV - 2 subconductor/fase - 500 a 2000 msnm - Torre - Capacidad de Conductor mayor a 1000 A</t>
  </si>
  <si>
    <t>N5L31</t>
  </si>
  <si>
    <t>km Circuito sencillo 230 kV - 2 subconductor/fase - 500 a 2000 msnm - Poste Metálico - Capacidad de Conductor hasta 1000 A</t>
  </si>
  <si>
    <t>N5L32</t>
  </si>
  <si>
    <t>km Circuito sencillo 230 kV - 2 subconductor/fase - 500 a 2000 msnm - Poste Metálico - Capacidad de Conductor mayor a 1000 A</t>
  </si>
  <si>
    <t>N5L33</t>
  </si>
  <si>
    <t>km Circuito sencillo 230 kV - 1 subconductor/fase - Mayor a 2000 msnm - Torre - Capacidad de Conductor hasta 1000 A</t>
  </si>
  <si>
    <t>N5L34</t>
  </si>
  <si>
    <t>km Circuito sencillo 230 kV - 1 subconductor/fase - Mayor a 2000 msnm - Torre - Capacidad de Conductor mayor a 1000 A</t>
  </si>
  <si>
    <t>N5L35</t>
  </si>
  <si>
    <t>km Circuito sencillo 230 kV - 1 subconductor/fase - Mayor a 2000 msnm - Poste Metálico - Capacidad de Conductor hasta 1000 A</t>
  </si>
  <si>
    <t>N5L36</t>
  </si>
  <si>
    <t>km Circuito sencillo 230 kV - 1 subconductor/fase - Mayor a 2000 msnm - Poste Metálico - Capacidad de Conductor mayor a 1000 A</t>
  </si>
  <si>
    <t>N5L37</t>
  </si>
  <si>
    <t>km Circuito sencillo 230 kV - 1 subconductor/fase - Mayor a 2000 msnm - Poste Concreto - Capacidad de Conductor hasta 1000 A</t>
  </si>
  <si>
    <t>N5L38</t>
  </si>
  <si>
    <t>km Circuito sencillo 230 kV - 1 subconductor/fase - Mayor a 2000 msnm - Poste Concreto - Capacidad de Conductor mayor a 1000 A</t>
  </si>
  <si>
    <t>N5L39</t>
  </si>
  <si>
    <t>km Circuito doble 230 kV - 1 subconductor/fase -Mayor a 2000 msnm- Torre - Capacidad de Conductor hasta 1000 A</t>
  </si>
  <si>
    <t>N5L40</t>
  </si>
  <si>
    <t>km Circuito doble 230 kV - 1 subconductor/fase - Mayor a 2000 msnm - Torre - Capacidad de Conductor mayor a 1000 A</t>
  </si>
  <si>
    <t>N5L41</t>
  </si>
  <si>
    <t>km Circuito doble 230 kV - 1 subconductor/fase - Mayor a 2000 msnm - Poste Metálico - Capacidad de Conductor hasta 1000 A</t>
  </si>
  <si>
    <t>N5L42</t>
  </si>
  <si>
    <t>km Circuito doble 230 kV - 1 subconductor/fase - Mayor a 2000 msnm - Poste Metálico - Capacidad de Conductor mayor a 1000 A</t>
  </si>
  <si>
    <t>N5L43</t>
  </si>
  <si>
    <t>km 4 Circuitos 230 kV - 1 subconductor/fase - Mayor a 2000 msnm - Poste Metálico - Capacidad de Conductor hasta 1000 A</t>
  </si>
  <si>
    <t>N5L44</t>
  </si>
  <si>
    <t>km 4 Circuitos 230 kV - 1 subconductor/fase - Mayor a 2000 msnm - Poste Metálico - Capacidad de Conductor  mayor a 1000 A</t>
  </si>
  <si>
    <t>N5L45</t>
  </si>
  <si>
    <t>km Circuito sencillo 230 kV - 2 subconductor/fase - Mayor a 2000 msnm - Torre - Capacidad de Conductor hasta 1000 A</t>
  </si>
  <si>
    <t>N5L46</t>
  </si>
  <si>
    <t>km Circuito sencillo 230 kV - 2 subconductor/fase - Mayor a 2000 msnm - Torre - Capacidad de Conductor mayor a 1000 A</t>
  </si>
  <si>
    <t>N5L47</t>
  </si>
  <si>
    <t>km Circuito sencillo 230 kV - 2 subconductor/fase - Mayor a 2000 msnm - Poste Metálico - Capacidad de Conductor hasta 1000 A</t>
  </si>
  <si>
    <t>N5L48</t>
  </si>
  <si>
    <t>km Circuito sencillo 230 kV - 2 subconductor/fase - Mayor a 2000 msnm - Poste Metálico - Capacidad de Conductor mayor a 1000 A</t>
  </si>
  <si>
    <t>N5L49</t>
  </si>
  <si>
    <t>km Circuito sencillo 500 kV - 4 subconductor/fase - 500 msnm - Torre</t>
  </si>
  <si>
    <t>N5L50</t>
  </si>
  <si>
    <t>km Circuito sencillo 500 kV - 4 subconductor/fase - 500 a 2000 msnm - Torre</t>
  </si>
  <si>
    <t>N5L51</t>
  </si>
  <si>
    <t>km Circuito sencillo 500 kV - 4 subconductor/fase - Mayor a 2000 msnm - Torre</t>
  </si>
  <si>
    <t>N5L52</t>
  </si>
  <si>
    <t>km Circuito sencillo 500 kV - 3 subconductor/fase - 500 msnm - Torre</t>
  </si>
  <si>
    <t>N5L53</t>
  </si>
  <si>
    <t>km Circuito sencillo 500 kV - 3 subconductor/fase - 500 a 2000 msnm - Torre</t>
  </si>
  <si>
    <t>N5L54</t>
  </si>
  <si>
    <t>km Circuito sencillo 500 kV - 3 subconductor/fase - Mayor a 2000 msnm - Torre</t>
  </si>
  <si>
    <t>N5L55</t>
  </si>
  <si>
    <t>km Circuito triple 230/110 kV - 1 subconductor/fase - 500 msnm - Poste Metálico - Capacidad de Conductor hasta 1000 A</t>
  </si>
  <si>
    <t>N5L56</t>
  </si>
  <si>
    <t>km Circuito triple 230/110 kV - 1 subconductor/fase - 500 msnm - Poste Metálico - Capacidad de Conductor mayor a 1000 A</t>
  </si>
  <si>
    <t>N5L57</t>
  </si>
  <si>
    <t>km Circuito doble 230/110 kV - 1 subconductor/fase - 500 msnm - Poste Metálico - Capacidad de Conductor hasta 1000 A</t>
  </si>
  <si>
    <t>N5L58</t>
  </si>
  <si>
    <t>km Circuito doble 230/110 kV - 1 subconductor/fase - 500 msnm - Poste Metálico - Capacidad de Conductor mayor a 1000 A</t>
  </si>
  <si>
    <t>N5L59</t>
  </si>
  <si>
    <t>km Circuito triple 230/110 kV - 1 subconductor/fase - 500 a 2000 msnm - Poste Metálico - Capacidad de Conductor hasta 1000 A</t>
  </si>
  <si>
    <t>N5L60</t>
  </si>
  <si>
    <t>km Circuito triple 230/110 kV - 1 subconductor/fase - 500 a 2000 msnm - Poste Metálico - Capacidad de Conductor mayor a 1000 A</t>
  </si>
  <si>
    <t>N5L61</t>
  </si>
  <si>
    <t>km Circuito doble 230/110 kV - 1 subconductor/fase - 500 a 2000 msnm - Poste Metálico - Capacidad de Conductor hasta 1000 A</t>
  </si>
  <si>
    <t>N5L62</t>
  </si>
  <si>
    <t>km Circuito doble 230/110 kV - 1 subconductor/fase - 500 a 2000 msnm - Poste Metálico - Capacidad de Conductor mayor a 1000 A</t>
  </si>
  <si>
    <t>N5L63</t>
  </si>
  <si>
    <t>km Circuito triple 230/110 kV - 1 subconductor/fase - Mayor a 2000 msnm - Poste Metálico - Capacidad de Conductor hasta 1000 A</t>
  </si>
  <si>
    <t>N5L64</t>
  </si>
  <si>
    <t>km Circuito triple 230/110 kV - 1 subconductor/fase - Mayor a 2000 msnm - Poste Metálico - Capacidad de Conductor mayor a 1000 A</t>
  </si>
  <si>
    <t>N5L65</t>
  </si>
  <si>
    <t>km Circuito doble 230/110 kV - 1 subconductor/fase - Mayor a 2000 msnm - Poste Metálico - Capacidad de Conductor hasta 1000 A</t>
  </si>
  <si>
    <t>N5L66</t>
  </si>
  <si>
    <t>km Circuito doble 230/110 kV - 1 subconductor/fase - Mayor a 2000 msnm - Poste Metálico - Capacidad de Conductor mayor a 1000 A</t>
  </si>
  <si>
    <t>N5L67</t>
  </si>
  <si>
    <t>km Circuito sencillo 230 kV- 1 subconductor/fase - Banco de ductos</t>
  </si>
  <si>
    <t>N5L68</t>
  </si>
  <si>
    <t>km Circuito sencillo 230 kV- 1 subconductor/fase - Box- Culvert</t>
  </si>
  <si>
    <t>N5L69</t>
  </si>
  <si>
    <t>km Circuito doble 230 kV- 1 subconductor/fase - Banco de ductos</t>
  </si>
  <si>
    <t>N5L70</t>
  </si>
  <si>
    <t>km Circuito doble 230 kV- 1 subconductor/fase - Box- Culvert</t>
  </si>
  <si>
    <t>1S</t>
  </si>
  <si>
    <t>Torre metálica -Altura 500 msnm- 230 kV Circuito sencillo</t>
  </si>
  <si>
    <t>2S</t>
  </si>
  <si>
    <t>Poste metálico - -Altura 500 msnm-230kV Circuito sencillo</t>
  </si>
  <si>
    <t>3S</t>
  </si>
  <si>
    <t>Poste concreto - -Altura 500 msnm-230kV Circuito sencillo</t>
  </si>
  <si>
    <t>4S</t>
  </si>
  <si>
    <t>Torre metálica -Altura 500 msnm- 230 kV Circuito doble</t>
  </si>
  <si>
    <t>5S</t>
  </si>
  <si>
    <t>Poste metálico - Altura 500 msnm-230kV Circuito doble</t>
  </si>
  <si>
    <t>6S</t>
  </si>
  <si>
    <t>Poste metálico -Altura 500 msnm-230kV Cuatro circuitos</t>
  </si>
  <si>
    <t>9S</t>
  </si>
  <si>
    <t>Torre metálica -Altura 500 a 2000 msnm- 230 kV Circuito sencillo</t>
  </si>
  <si>
    <t>10S</t>
  </si>
  <si>
    <t>Poste metálico -Altura 500 a 2000 msnm-230kV Circuito sencillo</t>
  </si>
  <si>
    <t>11S</t>
  </si>
  <si>
    <t>Poste concreto -Altura 500 a 2000 msnm-230kV Circuito sencillo</t>
  </si>
  <si>
    <t>12S</t>
  </si>
  <si>
    <t>Torre metálica --Altura 500 a 2000 msnm- 230 kV Circuito doble</t>
  </si>
  <si>
    <t>13S</t>
  </si>
  <si>
    <t>Poste metálico --Altura 500 a 2000 msnm-230kV Circuito doble</t>
  </si>
  <si>
    <t>14S</t>
  </si>
  <si>
    <t>Poste metálico - -Altura 500 a 2000 msnm-230kV Cuatro circuitos</t>
  </si>
  <si>
    <t>17S</t>
  </si>
  <si>
    <t>Torre metálica --Altura mayor a 2000 msnm- 230 kV Circuito sencillo</t>
  </si>
  <si>
    <t>18S</t>
  </si>
  <si>
    <t>Poste metálico --Altura mayor a 2000 msnm-230kV Circuito sencillo</t>
  </si>
  <si>
    <t>19S</t>
  </si>
  <si>
    <t>Poste concreto - -Altura mayor a 2000 msnm-230kV Circuito sencillo</t>
  </si>
  <si>
    <t>20S</t>
  </si>
  <si>
    <t>Torre metálica --Altura mayor a 2000 msnm- 230 kV Circuito doble</t>
  </si>
  <si>
    <t>21S</t>
  </si>
  <si>
    <t>Poste metálico -Altura mayor a 2000 msnm- 230 kV Circuito doble</t>
  </si>
  <si>
    <t>22S</t>
  </si>
  <si>
    <t>Poste metálico --Altura mayor a 2000 msnm- 230 kV Cuatro circuitos</t>
  </si>
  <si>
    <t>25S</t>
  </si>
  <si>
    <t>Torre metálica -Altura 500 msnm- 500 kV Circuito sencillo</t>
  </si>
  <si>
    <t>26S</t>
  </si>
  <si>
    <t>Torre metálica -Altura 500 a 2000 msnm- 500 kV Circuito sencillo</t>
  </si>
  <si>
    <t>27S</t>
  </si>
  <si>
    <t>Torre metálica -Altura mayor a 2000 msnm- 500 kV Circuito sencillo</t>
  </si>
  <si>
    <t>31S</t>
  </si>
  <si>
    <t>Poste metálico -Altura 500 msnm- 230/110 kV Circuito triple</t>
  </si>
  <si>
    <t>32S</t>
  </si>
  <si>
    <t>Poste metálico -Altura 500 msnm- 230/110 kV Circuito doble</t>
  </si>
  <si>
    <t>33S</t>
  </si>
  <si>
    <t>Poste metálico -Altura 500 a 2000 msnm- 230/110 kV Circuito triple</t>
  </si>
  <si>
    <t>34S</t>
  </si>
  <si>
    <t>Poste metálico -Altura 500 a 2000 msnm- 230/110 kV Circuito doble</t>
  </si>
  <si>
    <t>35S</t>
  </si>
  <si>
    <t>Poste metálico -Altura mayor a 2000 msnm- 230/110 kV Circuito triple</t>
  </si>
  <si>
    <t>1R</t>
  </si>
  <si>
    <t>2R</t>
  </si>
  <si>
    <t>3R</t>
  </si>
  <si>
    <t>4R</t>
  </si>
  <si>
    <t>5R</t>
  </si>
  <si>
    <t>6R</t>
  </si>
  <si>
    <t>9R</t>
  </si>
  <si>
    <t>10R</t>
  </si>
  <si>
    <t>11R</t>
  </si>
  <si>
    <t>12R</t>
  </si>
  <si>
    <t>13R</t>
  </si>
  <si>
    <t>14R</t>
  </si>
  <si>
    <t>17R</t>
  </si>
  <si>
    <t>18R</t>
  </si>
  <si>
    <t>19R</t>
  </si>
  <si>
    <t>20R</t>
  </si>
  <si>
    <t>21R</t>
  </si>
  <si>
    <t>22R</t>
  </si>
  <si>
    <t>25R</t>
  </si>
  <si>
    <t>26R</t>
  </si>
  <si>
    <t>27R</t>
  </si>
  <si>
    <t>31R</t>
  </si>
  <si>
    <t>32R</t>
  </si>
  <si>
    <t>33R</t>
  </si>
  <si>
    <t>34R</t>
  </si>
  <si>
    <t>35R</t>
  </si>
  <si>
    <t>36S</t>
  </si>
  <si>
    <t>Poste metálico -Altura mayor a 2000 msnm- 230/110 kV Circuito doble</t>
  </si>
  <si>
    <t>N5S67</t>
  </si>
  <si>
    <t>Bahía De Línea En Barra - Configuración Barra Sencilla - Tipo Convencional &gt;=60  Ka</t>
  </si>
  <si>
    <t>N5S68</t>
  </si>
  <si>
    <t>Bahía De Transformador - Configuración Barra Sencilla - Tipo Convencional &gt;=60  Ka</t>
  </si>
  <si>
    <t>N5S69</t>
  </si>
  <si>
    <t>Bahía De Línea En Barra  - Configuración Barra Principal Y Transferencia - Tipo Convencional &gt;=60  Ka</t>
  </si>
  <si>
    <t>N5S70</t>
  </si>
  <si>
    <t>Bahía De Transformador - Configuración Barra Principal Y Transferencia - Tipo Convencional &gt;=60  Ka</t>
  </si>
  <si>
    <t>N5S71</t>
  </si>
  <si>
    <t>Bahía De Línea En Barra - Configuración Barra Doble - Tipo Convencional &gt;=60  Ka</t>
  </si>
  <si>
    <t>N5S72</t>
  </si>
  <si>
    <t>Bahía De Transformador - Configuración Barra Doble - Tipo Convencional &gt;=60  Ka</t>
  </si>
  <si>
    <t>N5S73</t>
  </si>
  <si>
    <t>Bahía De Línea  En Barra - Configuración Barra Doble Con Seccionador De Transferencia - Tipo Convencional &gt;=60  Ka</t>
  </si>
  <si>
    <t>N5S74</t>
  </si>
  <si>
    <t>Bahía De Transformador - Configuración Barra Doble Con Seccionador De Transferencia - Tipo Convencional &gt;=60  Ka</t>
  </si>
  <si>
    <t>N5S75</t>
  </si>
  <si>
    <t>Bahía De Línea  En Barra - Configuración Barra Doble Con By Pass - Tipo Convencional &gt;=60  Ka</t>
  </si>
  <si>
    <t>N5S76</t>
  </si>
  <si>
    <t>Bahía De Transformador - Configuración Barra Doble Con By Pass - Tipo Convencional &gt;=60  Ka</t>
  </si>
  <si>
    <t>N5S77</t>
  </si>
  <si>
    <t>Bahía De Línea  En Barra - Configuración  Interruptor Y Medio - Tipo Convencional &gt;=60  Ka</t>
  </si>
  <si>
    <t>N5S78</t>
  </si>
  <si>
    <t>Bahía De Transformador - Configuración  Interruptor Y Medio - Tipo Convencional &gt;=60  Ka</t>
  </si>
  <si>
    <t>N5S79</t>
  </si>
  <si>
    <t>Bahía De Línea  En Barra - Configuración  En Anillo - Tipo Convencional &gt;=60  Ka</t>
  </si>
  <si>
    <t>N5S80</t>
  </si>
  <si>
    <t>Bahía De Transformador - Configuración En Anillo - Tipo Convencional &gt;=60  Ka</t>
  </si>
  <si>
    <t>N5S81</t>
  </si>
  <si>
    <t>Corte Central Configuración Interruptor Y Medio - Tipo Convencional &gt;=60  Ka</t>
  </si>
  <si>
    <t>N5S82</t>
  </si>
  <si>
    <t>Bahía De Transferencia Configuración Barra Principal Y Transferencia - Tipo Convencional &gt;=60  Ka</t>
  </si>
  <si>
    <t>N5S83</t>
  </si>
  <si>
    <t>Bahía De Acople Configuraciones Con Doble Barra &gt;=60  Ka</t>
  </si>
  <si>
    <t>N5S84</t>
  </si>
  <si>
    <t>Bahía De Seccionamiento Configuraciones Con Doble Barra &gt;=60  Ka</t>
  </si>
  <si>
    <t>N5S85</t>
  </si>
  <si>
    <t>Bahía De Seccionamiento Configuraciones Barra Sencilla &gt;=60  Ka</t>
  </si>
  <si>
    <t>N5S86</t>
  </si>
  <si>
    <t>Bahía De Maniobra - (Seccionamiento De Barras Sin Interruptor) - Tipo Convencional &gt;=60  Ka</t>
  </si>
  <si>
    <t>N5S87</t>
  </si>
  <si>
    <t>Bahía De Compensación Paralela En Linea Fija - Cualquier Configuración - Tipo Convencional &gt;=60  Ka</t>
  </si>
  <si>
    <t>N5S88</t>
  </si>
  <si>
    <t>Bahía De Compensación Paralela En Linea Maniobrable - Cualquier Configuración - Tipo Convencional &gt;=60  Ka</t>
  </si>
  <si>
    <t>N5S89</t>
  </si>
  <si>
    <t>Bahía De Compensación Serie  - Tipo Convencional &gt;=60  Ka</t>
  </si>
  <si>
    <t>N5S63</t>
  </si>
  <si>
    <t>Bahía De Compensación Capacitiva Paralela Barra Principal Y Transferencia</t>
  </si>
  <si>
    <t>N5S64</t>
  </si>
  <si>
    <t>Bahía De Compensación Capacitiva Paralela Barra Doble Con Seccionador De Transferencia</t>
  </si>
  <si>
    <t>N5S65</t>
  </si>
  <si>
    <t>Bahía De Compensación Capacitiva Paralela Interruptor Y Medio</t>
  </si>
  <si>
    <t>N5S66</t>
  </si>
  <si>
    <t>Bahía De Compensación Capacitiva Paralela Anillo</t>
  </si>
  <si>
    <t>CC501</t>
  </si>
  <si>
    <t>Control y protección Bahía de Línea</t>
  </si>
  <si>
    <t>CC502</t>
  </si>
  <si>
    <t>Control y protección Bahía de Transformador</t>
  </si>
  <si>
    <t>CC503</t>
  </si>
  <si>
    <t>Control y protección Bahía de Acople o corte central</t>
  </si>
  <si>
    <t>CC506</t>
  </si>
  <si>
    <t>Control y Protección del Transformador</t>
  </si>
  <si>
    <t>Control y protección Bahía de Transf, Acopl, Corte Central</t>
  </si>
  <si>
    <t>Control y protección Bahía de Seccionamiento</t>
  </si>
  <si>
    <t>Protección diferencial de Barras Tipo 1, 2</t>
  </si>
  <si>
    <t>Protección diferencial de Barras Tipo 3, 4</t>
  </si>
  <si>
    <t>CC207</t>
  </si>
  <si>
    <t>N5EQ1</t>
  </si>
  <si>
    <t>Transformador De Tensión - 230 Kv</t>
  </si>
  <si>
    <t>N6EQ1</t>
  </si>
  <si>
    <t>Transformador De Tensión - 500 Kv</t>
  </si>
  <si>
    <t>D-N5-1</t>
  </si>
  <si>
    <t>Km de conductor ACSR 1113 kcmil (hasta 1kA)  230kV</t>
  </si>
  <si>
    <t>D-N5-2</t>
  </si>
  <si>
    <t>km de conductor AAAC 1600 kcmil (Mayor a 1 kA) 230kV</t>
  </si>
  <si>
    <t>D-N5-3</t>
  </si>
  <si>
    <t>km de conductor  AAAC 800 kcmil 500kV</t>
  </si>
  <si>
    <t>D-N5-4</t>
  </si>
  <si>
    <t>km de conductor  AAAC 1200  kcmil 500kV</t>
  </si>
  <si>
    <t>D-N5-5</t>
  </si>
  <si>
    <t>km Conductor ACSR Canary 900 kcmil</t>
  </si>
  <si>
    <t>D-N5-6</t>
  </si>
  <si>
    <t>km Conductor ACSR Rail 954 kcmil</t>
  </si>
  <si>
    <t>D-N5-7</t>
  </si>
  <si>
    <t>km Conductor ACSR Cardinal 954 kcmil</t>
  </si>
  <si>
    <t>D-N5-8</t>
  </si>
  <si>
    <t>km Conductor ACSR Curlew 1033,5 kcmil</t>
  </si>
  <si>
    <t>D-N5-9</t>
  </si>
  <si>
    <t>km Conductor ACSR Parrot 1510,5 kcmil</t>
  </si>
  <si>
    <t>D-N5-10</t>
  </si>
  <si>
    <t>km Conductor ACSR Falcon 1590 kcmil</t>
  </si>
  <si>
    <t>D-N5-11</t>
  </si>
  <si>
    <t>km Conductor ACSR Kiwi 2167 kcmil</t>
  </si>
  <si>
    <t>AIS-N5-1</t>
  </si>
  <si>
    <t>Sección transversal 1200 mm2</t>
  </si>
  <si>
    <t>AIS-N5-2</t>
  </si>
  <si>
    <t>Sección transversal 1800 mm2</t>
  </si>
  <si>
    <t>D-N5-G1</t>
  </si>
  <si>
    <t>km Cable de fibra óptica monomodo (OPGW)- 24 fibras</t>
  </si>
  <si>
    <t>D-N5-G2</t>
  </si>
  <si>
    <t>km Cable Alumoweld 7 No.6</t>
  </si>
  <si>
    <t>D-N5-G3</t>
  </si>
  <si>
    <t>km Cable Alumoweld 7 No.8</t>
  </si>
  <si>
    <t>D-N5-G4</t>
  </si>
  <si>
    <t>km Cable acero EHS 3/8"</t>
  </si>
  <si>
    <t>D-N5-ADS1</t>
  </si>
  <si>
    <t>km Cable de fibra óptica  All-Dielectric Self-Supporting (ADSS) monomodo</t>
  </si>
  <si>
    <t>D-N5-AD1</t>
  </si>
  <si>
    <t>km Fibra óptica tipo adosada</t>
  </si>
  <si>
    <t>CS01</t>
  </si>
  <si>
    <t>Control Subestación Tipo 1 (1-4 Bahías)</t>
  </si>
  <si>
    <t>CS02</t>
  </si>
  <si>
    <t>Control Subestación Tipo 2  (5-8 Bahías)</t>
  </si>
  <si>
    <t>CS03</t>
  </si>
  <si>
    <t>Control Subestación Tipo 3 (9-12 Bahías)</t>
  </si>
  <si>
    <t>CS04</t>
  </si>
  <si>
    <t>Control Subestación Tipo 4 (&gt;12 Bahías)</t>
  </si>
  <si>
    <t>SUB-1</t>
  </si>
  <si>
    <t>Banco de ductos - Circuito sencillo</t>
  </si>
  <si>
    <t>SUB-3</t>
  </si>
  <si>
    <t>Box-Culvert - Circuito sencillo</t>
  </si>
  <si>
    <t>SUB-5</t>
  </si>
  <si>
    <t>Banco de ductos - Circuito doble</t>
  </si>
  <si>
    <t>SUB-7</t>
  </si>
  <si>
    <t>Box-Culvert - Circuito doble</t>
  </si>
  <si>
    <t>36R</t>
  </si>
  <si>
    <t>71PAT</t>
  </si>
  <si>
    <t>Sistema de Puesta a Tierra para Torre metálica</t>
  </si>
  <si>
    <t>72PAT</t>
  </si>
  <si>
    <t>Sistema de Puesta a Tierra para Poste metálico o concreto</t>
  </si>
  <si>
    <t>CE1</t>
  </si>
  <si>
    <t>km de Conductor ACCC 1105 kcmil</t>
  </si>
  <si>
    <t>CE2</t>
  </si>
  <si>
    <t>km de Conductor ACCC 1223 kcmil</t>
  </si>
  <si>
    <t>CE3</t>
  </si>
  <si>
    <t>km de Conductor ACCC 1342 kcmil</t>
  </si>
  <si>
    <t>CE4</t>
  </si>
  <si>
    <t>km de Conductor ACCC 1973 kcmil</t>
  </si>
  <si>
    <t>CE5</t>
  </si>
  <si>
    <t>km de Conductor ACCC 2727 kcmil</t>
  </si>
  <si>
    <t>CE6</t>
  </si>
  <si>
    <t>km de Conductor ACCC 908 kcmil</t>
  </si>
  <si>
    <t>CE7</t>
  </si>
  <si>
    <t>km de Conductor ACCC 1026 kcmil</t>
  </si>
  <si>
    <t>CE8</t>
  </si>
  <si>
    <t>km de Conductor ACCC 1421 kcmil</t>
  </si>
  <si>
    <t>CS06</t>
  </si>
  <si>
    <t>Sincrophasores SE (4 bahias)</t>
  </si>
  <si>
    <t>CS07</t>
  </si>
  <si>
    <t>Sincrophasores CC</t>
  </si>
  <si>
    <t>D23R</t>
  </si>
  <si>
    <t>Torre metálica de Retención-Altura 500 a 2000 msnm- 230 kV Circuito doble 2 cond/ fase</t>
  </si>
  <si>
    <t>D23S</t>
  </si>
  <si>
    <t>Torre metálica de Suspensión-Altura 500 a 2000 msnm- 230 kV Circuito doble 2 cond/ fase</t>
  </si>
  <si>
    <t>D25R</t>
  </si>
  <si>
    <t>Poste metálico de Retención-Altura 500 a 2000 msnm- 230 kV Circuito doble 2 cond/ fase</t>
  </si>
  <si>
    <t>D25S</t>
  </si>
  <si>
    <t>Poste metálico de Suspensión-Altura 500 a 2000 msnm- 230 kV Circuito doble 2 cond/ fase</t>
  </si>
  <si>
    <t>D29R</t>
  </si>
  <si>
    <t>Torre metálica de Retención-Altura mayor a 2000 msnm- 230 kV Circuito doble 2 cond/ fase</t>
  </si>
  <si>
    <t>D29S</t>
  </si>
  <si>
    <t>Torre metálica de Suspensión-Altura mayor a 2000 msnm- 230 kV Circuito doble 2 cond/ fase</t>
  </si>
  <si>
    <t>D31R</t>
  </si>
  <si>
    <t>Poste metálico de Retención-Altura mayor a 2000 msnm- 230 kV Circuito doble 2 cond/ fase</t>
  </si>
  <si>
    <t>D31S</t>
  </si>
  <si>
    <t>Poste metálico de Suspensión-Altura mayor a 2000 msnm- 230 kV Circuito doble 2 cond/ fase</t>
  </si>
  <si>
    <t>D7R</t>
  </si>
  <si>
    <t>Torre metálica de Retención-Altura 500 msnm- 230 kV Circuito doble 2 cond/ fase</t>
  </si>
  <si>
    <t>D7S</t>
  </si>
  <si>
    <t>Torre metálica de Suspensión-Altura 500 msnm- 230 kV Circuito doble 2 cond/ fase</t>
  </si>
  <si>
    <t>D9R</t>
  </si>
  <si>
    <t>Poste metálico de Retención-Altura 500 msnm- 230 kV Circuito doble 2 cond/ fase</t>
  </si>
  <si>
    <t>D9S</t>
  </si>
  <si>
    <t>Poste metálico de Suspensión-Altura 500 msnm- 230 kV Circuito doble 2 cond/ fase</t>
  </si>
  <si>
    <t>EM01</t>
  </si>
  <si>
    <t>Estación Maestra Tipo 1</t>
  </si>
  <si>
    <t>EM02</t>
  </si>
  <si>
    <t>Estación Maestra Tipo 2</t>
  </si>
  <si>
    <t>EM03</t>
  </si>
  <si>
    <t>Estación Maestra Tipo 3</t>
  </si>
  <si>
    <t>EM04</t>
  </si>
  <si>
    <t>Estación Maestra Tipo 4</t>
  </si>
  <si>
    <t>N5S100</t>
  </si>
  <si>
    <t>Ducto de barras trifásico encapsulado 230 kV &lt;40kA</t>
  </si>
  <si>
    <t>N5S101</t>
  </si>
  <si>
    <t>Ducto de barras fases segregadas encapsulado 230 kV &gt;=60 kA</t>
  </si>
  <si>
    <t>N5S102</t>
  </si>
  <si>
    <t>Bahía de Compensación Capacitiva paralela Barra Principal y Transferencia - Tipo convencional &gt;= 60 kA</t>
  </si>
  <si>
    <t>N5S103</t>
  </si>
  <si>
    <t>Bahía de Compensación Capacitiva paralela Barra Doble con Seccionador de Transferencia - Tipo convencional &gt;= 60 kA</t>
  </si>
  <si>
    <t>N5S104</t>
  </si>
  <si>
    <t>Bahía de Compensación Capacitiva paralela Interruptor y medio - Tipo convencional &gt;= 60 kA</t>
  </si>
  <si>
    <t>N5S105</t>
  </si>
  <si>
    <t>Bahía de Compensación Capacitiva paralela Anillo - Tipo convencional &gt;= 60 kA</t>
  </si>
  <si>
    <t>N5S90</t>
  </si>
  <si>
    <t>Bahía de línea o bahía de compensación paralela en barra - Configuración barra doble - tipo encapsulada (SF6) &gt;=60 kA</t>
  </si>
  <si>
    <t>N5S91</t>
  </si>
  <si>
    <t>Bahía de transformador - Configuración barra doble - tipo encapsulada(SF6)  &gt;=60 kA</t>
  </si>
  <si>
    <t>N5S92</t>
  </si>
  <si>
    <t>Bahía de maniobra - Tipo encapsulada (SF6) &gt;=60 kA</t>
  </si>
  <si>
    <t>N5S93</t>
  </si>
  <si>
    <t>Módulo común tipo 1 (1 a 4 bahías) - Tipo convencional - Cualquier configuración &gt;=60 kA</t>
  </si>
  <si>
    <t>N5S94</t>
  </si>
  <si>
    <t>Módulo común tipo 2 (5 a 8 bahías) - Tipo convencional - Cualquier configuración &gt;=60 kA</t>
  </si>
  <si>
    <t>N5S95</t>
  </si>
  <si>
    <t>Módulo común tipo 3 (9 a 12 bahías) - Tipo convencional - Cualquier configuración &gt;=60 kA</t>
  </si>
  <si>
    <t>N5S96</t>
  </si>
  <si>
    <t>Módulo común tipo 4 (más de 12 bahías) - Tipo convencional - Cualquier configuración &gt;=60 kA</t>
  </si>
  <si>
    <t>N5S97</t>
  </si>
  <si>
    <t>Módulo común tipo 1 (1 a 8 bahías) - Tipo encapsulada - Cualquier configuración &gt;=60 kA</t>
  </si>
  <si>
    <t>N5S98</t>
  </si>
  <si>
    <t>Módulo común tipo 2 (&gt; 8 bahías) - Tipo encapsulada - Cualquier configuración &gt;=60 Ka</t>
  </si>
  <si>
    <t>N5C8</t>
  </si>
  <si>
    <t>Módulo de Compensación Reactiva Serie c/Thyristores &lt; 100 MVAr</t>
  </si>
  <si>
    <t>N6C5</t>
  </si>
  <si>
    <t>Módulo de Compensación Reactiva estática SVC =&gt; 100 MVAr</t>
  </si>
  <si>
    <t>N6C6</t>
  </si>
  <si>
    <t>Módulo de Compensación Reactiva estática STATCOM =&gt; 100 MVAr</t>
  </si>
  <si>
    <t>N6T4</t>
  </si>
  <si>
    <t>Autotransformador monofásico (OLTC) lado de alta en el 500 kV capacidad final 150 MVA a 300 MVA (fase Reserva c/conexionado rápido)</t>
  </si>
  <si>
    <t>N6T5</t>
  </si>
  <si>
    <t>Autotransformador monofásico (OLTC) lado de alta en el 500 kV capacidad final 300 MVA a 450 MVA(fase Reserva c/conexionado rápido)</t>
  </si>
  <si>
    <t>N6T6</t>
  </si>
  <si>
    <t>Autotransformador monofásico (OLTC) lado de alta en el 500 kV capacidad final mayor o igual a 450 MVA(fase Reserva c/conexionado rápido)</t>
  </si>
  <si>
    <t>Bahía de Transferencia DBT</t>
  </si>
  <si>
    <t>Bahía de Acople DBB</t>
  </si>
  <si>
    <t>Bahía de Acople EDB y EDBT</t>
  </si>
  <si>
    <t>Bahía de Seccionamiento DBT</t>
  </si>
  <si>
    <t>Bahía de Seccionamiento DBB</t>
  </si>
  <si>
    <t>Bahía de Seccionamiento EDB y EDBT</t>
  </si>
  <si>
    <t>Módulo de Barraje - Tipo 1 IM</t>
  </si>
  <si>
    <t>Módulo de Barraje - Tipo 1 EDB y EDBT</t>
  </si>
  <si>
    <t>Módulo de Barraje - Tipo 2 BPT</t>
  </si>
  <si>
    <t>Módulo de Barraje - Tipo 2 DB y DBB</t>
  </si>
  <si>
    <t>Módulo de Barraje - Tipo 2 EDB y EDBT</t>
  </si>
  <si>
    <t>Diferencial de Barras - Tipo 1 BS</t>
  </si>
  <si>
    <t>Diferencial de Barras - Tipo 1 Todas, excepto BS y AN</t>
  </si>
  <si>
    <t>Diferencial de Barras - Tipo 2 Todas, excepto BS y AN</t>
  </si>
  <si>
    <t>Módulo Común - Tipo 1 Todas</t>
  </si>
  <si>
    <t>Módulo Común - Tipo 2 Todas, excepto BS</t>
  </si>
  <si>
    <t>Homologación Codigo circular 090</t>
  </si>
  <si>
    <t>UC Res 011 - 2009</t>
  </si>
  <si>
    <t>DDP</t>
  </si>
  <si>
    <t>Obra civil</t>
  </si>
  <si>
    <t>Montaje</t>
  </si>
  <si>
    <t xml:space="preserve">Ingenieria </t>
  </si>
  <si>
    <t xml:space="preserve">Interventoria </t>
  </si>
  <si>
    <t xml:space="preserve">Administración </t>
  </si>
  <si>
    <t>Inspección</t>
  </si>
  <si>
    <t>Otros costos</t>
  </si>
  <si>
    <t>Costos financieros</t>
  </si>
  <si>
    <t>Total</t>
  </si>
  <si>
    <t>N5S109</t>
  </si>
  <si>
    <t>N5S107</t>
  </si>
  <si>
    <t>N5S110</t>
  </si>
  <si>
    <t>N5S108</t>
  </si>
  <si>
    <t>CC</t>
  </si>
  <si>
    <t>N5L1S</t>
  </si>
  <si>
    <t>N5L3S</t>
  </si>
  <si>
    <t>N5L5S</t>
  </si>
  <si>
    <t>N5L7S</t>
  </si>
  <si>
    <t>N5L9S</t>
  </si>
  <si>
    <t>N5L11S</t>
  </si>
  <si>
    <t>N5L13S</t>
  </si>
  <si>
    <t>N5L15S</t>
  </si>
  <si>
    <t>N5L17S</t>
  </si>
  <si>
    <t>N5L19S</t>
  </si>
  <si>
    <t>N5L21S</t>
  </si>
  <si>
    <t>N5L23S</t>
  </si>
  <si>
    <t>N5L25S</t>
  </si>
  <si>
    <t>N5L27S</t>
  </si>
  <si>
    <t>N5L29S</t>
  </si>
  <si>
    <t>N5L31S</t>
  </si>
  <si>
    <t>N5L33S</t>
  </si>
  <si>
    <t>N5L35S</t>
  </si>
  <si>
    <t>N6L1S</t>
  </si>
  <si>
    <t>N6L3S</t>
  </si>
  <si>
    <t>N6L5S</t>
  </si>
  <si>
    <t>N5L1R</t>
  </si>
  <si>
    <t>N5L3R</t>
  </si>
  <si>
    <t>N5L5R</t>
  </si>
  <si>
    <t>N5L7R</t>
  </si>
  <si>
    <t>N5L9R</t>
  </si>
  <si>
    <t>N5L11R</t>
  </si>
  <si>
    <t>N5L13R</t>
  </si>
  <si>
    <t>N5L15R</t>
  </si>
  <si>
    <t>N5L17R</t>
  </si>
  <si>
    <t>N5L19R</t>
  </si>
  <si>
    <t>N5L21R</t>
  </si>
  <si>
    <t>N5L23R</t>
  </si>
  <si>
    <t>N5L25R</t>
  </si>
  <si>
    <t>N5L27R</t>
  </si>
  <si>
    <t>N5L29R</t>
  </si>
  <si>
    <t>N5L31R</t>
  </si>
  <si>
    <t>N5L33R</t>
  </si>
  <si>
    <t>N5L35R</t>
  </si>
  <si>
    <t>N6L1R</t>
  </si>
  <si>
    <t>N6L3R</t>
  </si>
  <si>
    <t>N6L5R</t>
  </si>
  <si>
    <t>23R</t>
  </si>
  <si>
    <t>24R</t>
  </si>
  <si>
    <t>N5EQ2</t>
  </si>
  <si>
    <t>N6EQ2</t>
  </si>
  <si>
    <t>D-N5-ADS2</t>
  </si>
  <si>
    <t>D-N5-AD2</t>
  </si>
  <si>
    <t>USD - COP</t>
  </si>
  <si>
    <t xml:space="preserve">COMPOSICIÓN DE UNIDADES CONSTRUCTIVAS </t>
  </si>
  <si>
    <t>DLR para proyectos mayores a 1 km</t>
  </si>
  <si>
    <t>ELEMENTO</t>
  </si>
  <si>
    <t>Fracción del costo de la UC i</t>
  </si>
  <si>
    <t>Asimilable a UC?</t>
  </si>
  <si>
    <t>Valor Total Diciembre 2023</t>
  </si>
  <si>
    <t xml:space="preserve">Moneda </t>
  </si>
  <si>
    <t>Fecha moneda</t>
  </si>
  <si>
    <t>NOTA</t>
  </si>
  <si>
    <t>NOTA Vida Útil (años)</t>
  </si>
  <si>
    <t>Sistema de servicio de monitoreo dinámico de líneas de transmisión (DLR) mayores a 1 km</t>
  </si>
  <si>
    <t>NO</t>
  </si>
  <si>
    <t>COP</t>
  </si>
  <si>
    <r>
      <rPr>
        <sz val="10"/>
        <color rgb="FF000000"/>
        <rFont val="Arial"/>
        <family val="2"/>
      </rPr>
      <t>Depreciacion de 5 años y en los 5 años siguientes se cubre la parte correspondiente al software</t>
    </r>
    <r>
      <rPr>
        <sz val="9"/>
        <color rgb="FF000000"/>
        <rFont val="Arial"/>
        <family val="2"/>
      </rPr>
      <t>.</t>
    </r>
  </si>
  <si>
    <t>Es el periodo de duracion del servicio ofertado</t>
  </si>
  <si>
    <t>Hardware de comunicaciones y monitoreo.</t>
  </si>
  <si>
    <t>DLR para proyectos menores a 1km</t>
  </si>
  <si>
    <t>Pequeños proyectos de servicio de monitoreo dinámico de líneas de transmisión (DLR) menores a 1km</t>
  </si>
  <si>
    <t>Phasor Measurement Units - PMU</t>
  </si>
  <si>
    <t>Unidad Tablero PMU para niveles de tension de 230 kV y 500 kV</t>
  </si>
  <si>
    <t>SISTEMA DE ALMACENAMIENTO SAEB, 50 MW - 2 horas</t>
  </si>
  <si>
    <t>KM DE RED HVDC BIPOLO CON RETORNO METALICO</t>
  </si>
  <si>
    <t>INSTALACIÓN COMPLETA DE CABLE CONDUCTOR 1200 MCM x4 SUBCONDUCTORES (BIPOLO)</t>
  </si>
  <si>
    <t> </t>
  </si>
  <si>
    <t>INSTALACIÓN COMPLETA DE RETORNO METÁLICO 1200 MCM x2 SUBCONDUCTORES</t>
  </si>
  <si>
    <t>CABLE DE GUARDA CONVENCIONAL</t>
  </si>
  <si>
    <t>CABLE DE GUARDA OPGW</t>
  </si>
  <si>
    <t>ESTRUCTURAS METÁLICAS HVDC</t>
  </si>
  <si>
    <t xml:space="preserve"> DDP </t>
  </si>
  <si>
    <t xml:space="preserve"> Obra civil </t>
  </si>
  <si>
    <t xml:space="preserve"> Montaje </t>
  </si>
  <si>
    <t xml:space="preserve"> Otros costos </t>
  </si>
  <si>
    <t xml:space="preserve"> Costos financieros </t>
  </si>
  <si>
    <t xml:space="preserve">MONTAJE ESTRUCTURA HVDC RETENCIÓN </t>
  </si>
  <si>
    <t>MONTAJE ESTRUCTURA HVDC SUSPENSIÓN</t>
  </si>
  <si>
    <t>MONTAJE E INSTALACIÓN DE CADENA DE AISLADORES HVDC</t>
  </si>
  <si>
    <t>MONTAJE E INSTALACIÓN DE CADENA DE AISLADORES HVDC RETORNO</t>
  </si>
  <si>
    <t>SISTEMA DE PUESTA A TIERRA DISEÑO TÍPICO DE ACUERDO CON EL TIPO DE ESTRUCTURA</t>
  </si>
  <si>
    <t>CIMENTACIONES PARA ESTRUCTURAS METÁLICAS HVDC</t>
  </si>
  <si>
    <t xml:space="preserve">Valor Total Diciembre 2023 </t>
  </si>
  <si>
    <t xml:space="preserve">CIMENTACIÓN PARA TORRE METÁLICA HVDC DE SUSPENSIÓN </t>
  </si>
  <si>
    <t xml:space="preserve">CIMENTACIÓN PARA TORRE METÁLICA HVDC DE RETENCIÓN </t>
  </si>
  <si>
    <t>INSTALACIÓN COMPLETA DE CONDUCTORES HTLS</t>
  </si>
  <si>
    <t>Km de Conductor (3 fases) desnudo HTLS ACCR (266 kcmil) - alta temperatura</t>
  </si>
  <si>
    <t>HVDC ESTACION CONVERTIDORA TIPO VSC</t>
  </si>
  <si>
    <t>Descripción UC</t>
  </si>
  <si>
    <t>Subestacion convertidora Bipolo de +/-500 kV a 3 GW</t>
  </si>
  <si>
    <t>Valor tomado como proyecto llave en mano</t>
  </si>
  <si>
    <t>USD</t>
  </si>
  <si>
    <t>Subestacion convertidora Bipolo de +/-500 kV a 4 GW</t>
  </si>
  <si>
    <t>Subestacion convertidora Bipolo de +/-600 kV a 3 GW</t>
  </si>
  <si>
    <t>Compensacion SVC</t>
  </si>
  <si>
    <t>Compensacion SCCC o FACTS Distribuidos (DFACTS) controlador de flujo, serie</t>
  </si>
  <si>
    <t>STATCOMS</t>
  </si>
  <si>
    <t>ELEMENTO 220kV</t>
  </si>
  <si>
    <t>Descripccion</t>
  </si>
  <si>
    <t>Precio activo CIF - Us peru</t>
  </si>
  <si>
    <t xml:space="preserve">Fecha del precio </t>
  </si>
  <si>
    <t>PPI Fecha de precio US xxxxx</t>
  </si>
  <si>
    <t>PPI US 12/23</t>
  </si>
  <si>
    <t>Precio final Us</t>
  </si>
  <si>
    <t>BAHÍA DE LÍNEA EN BARRA - CONFIGURACIÓN BARRA SENCILLA - TIPO CONVENCIONAL</t>
  </si>
  <si>
    <t>BAHÍA DE TRANSFORMADOR - CONFIGURACIÓN BARRA SENCILLA - TIPO CONVENCIONAL</t>
  </si>
  <si>
    <t>BAHÍA DE LÍNEA EN BARRA 0 CONFIGURACIÓN BARRA DOBLE 0 TIPO CONVENCIONAL</t>
  </si>
  <si>
    <t>BAHÍA DE TRANSFORMADOR - CONFIGURACIÓN BARRA DOBLE - TIPO CONVENCIONAL</t>
  </si>
  <si>
    <t>BAHÍA DE LÍNEA EN BARRA - CONFIGURACIÓN BARRA DOBLE CON BY PASS - TIPO CONVENCIONAL</t>
  </si>
  <si>
    <t>BAHÍA DE TRANSFORMADOR - CONFIGURACIÓN BARRA DOBLE CON BY PASS - TIPO CONVENCIONAL</t>
  </si>
  <si>
    <t>BAHÍA DE LÍNEA EN BARRA  - CONFIGURACIÓN BARRA PRINCIPAL Y TRANSFERENCIA - TIPO CONVENCIONAL</t>
  </si>
  <si>
    <t>BAHÍA DE TRANSFORMADOR - CONFIGURACIÓN BARRA PRINCIPAL Y TRANSFERENCIA - TIPO CONVENCIONAL</t>
  </si>
  <si>
    <t>BAHÍA DE LÍNEA EN BARRA - CONFIGURACIÓN INTERRUPTOR Y MEDIO - TIPO CONVENCIONAL</t>
  </si>
  <si>
    <t>BAHÍA DE TRANSFORMADOR - CONFIGURACIÓN INTERRUPTOR Y MEDIO - TIPO CONVENCIONAL</t>
  </si>
  <si>
    <t>BAHÍA DE LÍNEA  EN BARRA  - CONFIGURACIÓN EN ANILLO - TIPO CONVENCIONAL</t>
  </si>
  <si>
    <t>BAHÍA DE TRANSFORMADOR - CONFIGURACIÓN EN ANILLO - TIPO CONVENCIONAL</t>
  </si>
  <si>
    <t>BAHÍA DE LÍNEA EN BARRA  - CONFIGURACIÓN BARRA DOBLE - TIPO ENCAPSULADA (SF6)</t>
  </si>
  <si>
    <t>BAHÍA DE TRANSFORMADOR - CONFIGURACIÓN BARRA DOBLE - TIPO ENCAPSULADA(SF6)</t>
  </si>
  <si>
    <t>MÓDULO DE BARRAJE TIPO 1 - CONFIGURACIÓN BARRA SENCILLA - TIPO CONVENCIONAL</t>
  </si>
  <si>
    <t>MÓDULO DE BARRAJE TIPO 1 - CONFIGURACIÓN BARRA DOBLE - TIPO CONVENCIONAL</t>
  </si>
  <si>
    <t>MÓDULO DE BARRAJE TIPO 2 - CONFIGURACIÓN BARRA DOBLE - TIPO CONVENCIONAL</t>
  </si>
  <si>
    <t>MÓDULO DE BARRAJE TIPO 1 - CONFIGURACIÓN BARRA DOBLE CON BY PASS - TIPO CONVENCIONAL</t>
  </si>
  <si>
    <t>MÓDULO DE BARRAJE TIPO 2 - CONFIGURACIÓN BARRA DOBLE CON BY PASS - TIPO CONVENCIONAL</t>
  </si>
  <si>
    <t>MÓDULO DE BARRAJE TIPO 1 - CONFIGURACIÓN BARRA PRINCIPAL Y TRANSFERENCIA - TIPO CONVENCIONAL</t>
  </si>
  <si>
    <t>MÓDULO DE BARRAJE TIPO 2 - CONFIGURACIÓN BARRA PRINCIPAL Y TRANSFERENCIA - TIPO CONVENCIONAL</t>
  </si>
  <si>
    <t>MÓDULO DE BARRAJE TIPO 2 - CONFIGURACIÓN INTERRUPTOR Y MEDIO - TIPO CONVENCIONAL</t>
  </si>
  <si>
    <t>MÓDULO COMÚN/BAHÍA TIPO 1 (1 A 4 BAHÍAS) - TIPO CONVENCIONAL - CUALQUIER CONFIGURACIÓN</t>
  </si>
  <si>
    <t>MÓDULO COMÚN/BAHÍA TIPO 2 (5 A 8 BAHÍAS) - TIPO CONVENCIONAL - CUALQUIER CONFIGURACIÓN</t>
  </si>
  <si>
    <t>BAHÍA DE LÍNEA  EN BARRA - CONFIGURACIÓN BARRA DOBLE CON SECCIONADOR DE TRANSFERENCIA - TIPO CONVENCIONAL</t>
  </si>
  <si>
    <t>BAHÍA DE TRANSFORMADOR - CONFIGURACIÓN BARRA DOBLE CON SECCIONADOR DE TRANSFERENCIA - TIPO CONVENCIONAL</t>
  </si>
  <si>
    <t>CORTE CENTRAL CONFIGURACIÓN INTERRUPTOR Y MEDIO - TIPO CONVENCIONAL</t>
  </si>
  <si>
    <t>BAHÍA DE TRANSFERENCIA CONFIGURACIÓN BARRA PRINCIPAL Y TRANSFERENCIA - TIPO CONVENCIONAL</t>
  </si>
  <si>
    <t>BAHÍA DE ACOPLE CONFIGURACIONES CON DOBLE BARRA</t>
  </si>
  <si>
    <t>BAHÍA DE SECCIONAMIENTO CONFIGURACIONES BARRA SENCILLA</t>
  </si>
  <si>
    <t>BAHÍA DE SECCIONAMIENTO CONFIGURACIONES CON DOBLE BARRA</t>
  </si>
  <si>
    <t>MÓDULO DE BARRAJE TIPO 1 - CONFIGURACIÓN BARRA DOBLE CON SECCIONADOR DE TRANSFERENCIA - TIPO CONVENCIONAL</t>
  </si>
  <si>
    <t>MÓDULO DE BARRAJE TIPO 2 - CONFIGURACIÓN BARRA DOBLE CON SECCIONADOR DE TRANSFERENCIA - TIPO CONVENCIONAL</t>
  </si>
  <si>
    <t>MÓDULO COMÚN/BAHÍA TIPO 1 (1 A 4 BAHÍAS) - TIPO ENCAPSULADA - CUALQUIER CONFIGURACIÓN</t>
  </si>
  <si>
    <t>MÓDULO COMÚN/BAHÍA TIPO 2 (5 A 8 BAHÍAS) - TIPO ENCAPSULADA - CUALQUIER CONFIGURACIÓN</t>
  </si>
  <si>
    <t>BAHÍA DE COMPENSACIÓN PARALELA EN BARRA - CONFIGURACIÓN INTERRUPTOR Y MEDIO - TIPO CONVENCIONAL</t>
  </si>
  <si>
    <t>BAHÍA DE COMPENSACIÓN PARALELA EN BARRA - CONFIGURACIÓN BARRA DOBLE CON SECCIONADOR DE TRANSFERENCIA - TIPO CONVENCIONAL</t>
  </si>
  <si>
    <t xml:space="preserve">N4S1/SE201 </t>
  </si>
  <si>
    <t xml:space="preserve">N4S2/SE202 </t>
  </si>
  <si>
    <t>N4S3/SE205</t>
  </si>
  <si>
    <t>N4S4/SE206</t>
  </si>
  <si>
    <t>N4S5/SE209</t>
  </si>
  <si>
    <t>N4S6/SE210</t>
  </si>
  <si>
    <t>N4S7/SE203</t>
  </si>
  <si>
    <t>N4S8/SE204</t>
  </si>
  <si>
    <t>N4S9/SE211</t>
  </si>
  <si>
    <t>N4S10/SE212</t>
  </si>
  <si>
    <t>N4S11/SE213</t>
  </si>
  <si>
    <t>N4S12/SE214</t>
  </si>
  <si>
    <t>N4S15/SE215</t>
  </si>
  <si>
    <t>N4S16/SE216</t>
  </si>
  <si>
    <t>N4S20/SE229</t>
  </si>
  <si>
    <t>N4S24/SE230</t>
  </si>
  <si>
    <t>N4S25/SE235</t>
  </si>
  <si>
    <t>N4S28/SE230</t>
  </si>
  <si>
    <t>N4S29/SE235</t>
  </si>
  <si>
    <t>N4S32/SE230</t>
  </si>
  <si>
    <t>N4S33/SE234</t>
  </si>
  <si>
    <t>N4S36/SE237</t>
  </si>
  <si>
    <t>N4S41/SE242</t>
  </si>
  <si>
    <t>N4S42/SE243</t>
  </si>
  <si>
    <t>N4S49/SE207</t>
  </si>
  <si>
    <t>N4S50/SE208</t>
  </si>
  <si>
    <t>N4S51/SE219</t>
  </si>
  <si>
    <t>N4S52/SE220</t>
  </si>
  <si>
    <t>N4S53/SE222</t>
  </si>
  <si>
    <t>N4S54/SE225</t>
  </si>
  <si>
    <t>N4S55/SE225</t>
  </si>
  <si>
    <t>N4S57/SE321</t>
  </si>
  <si>
    <t>N4S58/SE236</t>
  </si>
  <si>
    <t>N4S61/SE242</t>
  </si>
  <si>
    <t>N4S62/SE243</t>
  </si>
  <si>
    <t>N4S71/CP201</t>
  </si>
  <si>
    <t>N4S73/CP207</t>
  </si>
  <si>
    <t>Cantidad</t>
  </si>
  <si>
    <t>Precio/US CIF PERU</t>
  </si>
  <si>
    <t>Precio/US DDP 39.81%</t>
  </si>
  <si>
    <t xml:space="preserve">Total </t>
  </si>
  <si>
    <t>Dispositivo de Protección contra Sobretensiones (DPS) - N4</t>
  </si>
  <si>
    <t>PARARRAYOS Y LIMITADORES DE TENSION 220 kV</t>
  </si>
  <si>
    <t>0</t>
  </si>
  <si>
    <t>Dispositivo de Protección contra Sobretensiones (DPS) - Compensación - N4</t>
  </si>
  <si>
    <t>Interruptor - N4</t>
  </si>
  <si>
    <t>Interruptor, 220 kV, 1050 kVp (BIL), 2000 A, 40 kA, operación uni tripolar.</t>
  </si>
  <si>
    <t>Interruptor - Compensación - N4</t>
  </si>
  <si>
    <t>Seccionador Tripolar - N4</t>
  </si>
  <si>
    <t>Seccionador Tripolar 220 kV</t>
  </si>
  <si>
    <t>Seccionador Tripolar con Cuchilla de Puesta a Tierra - N4</t>
  </si>
  <si>
    <t>Seccionador tripolar de puesta a tierra, 220 kV, 1050 KVp (BIL), 2000 A, incluye estructura soporte</t>
  </si>
  <si>
    <t>Transformador de corriente - N4</t>
  </si>
  <si>
    <t>TRANSFORMADOR CORRIENTE, 2GJF-I24 , TG 245KV SIL.400-800</t>
  </si>
  <si>
    <t>Aislador poste - N4</t>
  </si>
  <si>
    <t>AISLADOR  220KV/120KN CON SUS ACCESORIOS PARA SU NORMAL FUNCIONAMIENTO</t>
  </si>
  <si>
    <t>Interruptor  de acople- N4</t>
  </si>
  <si>
    <t>Seccionador Tripolar de acople - N4</t>
  </si>
  <si>
    <t>Seccionador de Linea, 220 kV, 1050 KVp (BIL), 2000 A, incluye estructura soporte</t>
  </si>
  <si>
    <t>Transformador de corriente de acople- N4</t>
  </si>
  <si>
    <t>Módulo genérico encapsulado N4</t>
  </si>
  <si>
    <t>Modulo encapsulado 220 kV, 1050 kVp (BIL), 2000A, 31,5 kA, arreglo simple barra</t>
  </si>
  <si>
    <t>Acero Estructural (kg)</t>
  </si>
  <si>
    <t>ACERO GALVANIZADO, ESTRUCTURAS METALICAS</t>
  </si>
  <si>
    <t>Conductores alta tensión</t>
  </si>
  <si>
    <t>CONDUCTOR</t>
  </si>
  <si>
    <t xml:space="preserve">Conectores </t>
  </si>
  <si>
    <t xml:space="preserve">CONECTOR CONDUCTOR - CONDUCTOR </t>
  </si>
  <si>
    <t>Cadenas de aisladores</t>
  </si>
  <si>
    <t xml:space="preserve">CADENA DE AISLADORES </t>
  </si>
  <si>
    <t>Terminales SF6 - Aire - N4 (homologo Resolucion CREG 015 2014)</t>
  </si>
  <si>
    <t>Terminales SF6 - Aire - 230 Kv</t>
  </si>
  <si>
    <t>Servicios Auxiliares AC y DC tipo 1 (homologo circular CREG 038 2014)</t>
  </si>
  <si>
    <t xml:space="preserve">MODULO COMUN TIPO 1 - CONVENCIONAL CUALQUIER CONFIGURACION </t>
  </si>
  <si>
    <t>Servicios Auxiliares AC y DC tipo 2 (homologo circular CREG 038 2014)</t>
  </si>
  <si>
    <t>Alambre de cobre  No 4 AWG / acero</t>
  </si>
  <si>
    <t>Alambre de cobre  No 4 AWG / acero</t>
  </si>
  <si>
    <t>Material de conexión en malla de puesta a tierra</t>
  </si>
  <si>
    <t>Clema de Puesta a Tierra</t>
  </si>
  <si>
    <t>Cables de SSAA  para equipos de patio</t>
  </si>
  <si>
    <t>Cable de Potencia Unipolar y otros</t>
  </si>
  <si>
    <t>Alumbrado exterior</t>
  </si>
  <si>
    <t>Artefacto de alumbrado exterior con lampara de vapor de Na   250 W, incluye equipo de encendido</t>
  </si>
  <si>
    <t>TMR</t>
  </si>
  <si>
    <t>Valor COP</t>
  </si>
  <si>
    <t xml:space="preserve">Factor CIF/DDP Subestaciones </t>
  </si>
  <si>
    <t>Factor CIF/DDP Lineas</t>
  </si>
  <si>
    <t>N4S9/SE503</t>
  </si>
  <si>
    <t>N4S10/SE504</t>
  </si>
  <si>
    <t>N4S36/SE510</t>
  </si>
  <si>
    <t>N4S41/SE513</t>
  </si>
  <si>
    <t>N4S42/SE514</t>
  </si>
  <si>
    <t>N4S49/SE501</t>
  </si>
  <si>
    <t>N4S50/SE502</t>
  </si>
  <si>
    <t>N4S51/SE505</t>
  </si>
  <si>
    <t>Precio/US DDP 39.8%</t>
  </si>
  <si>
    <t>PARARRAYOS Y LIMITADORES DE TENSION 500 kV</t>
  </si>
  <si>
    <t>Interruptor, 500 kV, 1050 kVp (BIL), 2000 A, 40 kA, operación uni tripolar.</t>
  </si>
  <si>
    <t>Seccionador Tripolar 500 kV</t>
  </si>
  <si>
    <t>Seccionador tripolar de puesta a tierra, 500 kV, 1050 KVp (BIL), 2000 A, incluye estructura soporte</t>
  </si>
  <si>
    <t>AISLADOR  500KV/120KN CON SUS ACCESORIOS PARA SU NORMAL FUNCIONAMIENTO</t>
  </si>
  <si>
    <t>Interruptor de 500 KV, 1550 KVp (BIL), 1175 kVp (BSL), 2000 A, 63 KA, Operación Unitripolar, al Exterior, Inc. Est. Soporte</t>
  </si>
  <si>
    <t>TRANFORMADOR DE CORRIENTE 550 KVA</t>
  </si>
  <si>
    <t>Modulo encapsulado 500 kV, 1550 kVp (BIL),  1175 kVp (BSL), 2000A, 63 kA, Un diametro en arreglo interruptor y medio, instalación de 0-3000 msnm</t>
  </si>
  <si>
    <t>CONDUCTOR DE ALUMINIO, HENGTONG, S/M CONDUCTOR DE ALEACION DE ALUMINIO REFORZADO, ENGRASADO ACAR 1200 MCM (18/19) USO: CONSTRUCCION DE LINEAS DE TRANSMISION ALUMINO Y GRASA,DRUMS: 15</t>
  </si>
  <si>
    <t>CONDUCTOR DE ALUMINIO AAAC 120, S/M, S/M CONDUCTOR DE ALUMINIO AAAC 120MM² (19* 2.84) CONDUCTOR DE ALUMINIO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</si>
</sst>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_-[$$-409]* #,##0.00_ ;_-[$$-409]* \-#,##0.00\ ;_-[$$-409]* &quot;-&quot;??_ ;_-@_ "/>
    <numFmt numFmtId="165" formatCode="_-[$$-409]* #,##0_ ;_-[$$-409]* \-#,##0\ ;_-[$$-409]* &quot;-&quot;??_ ;_-@_ "/>
    <numFmt numFmtId="166" formatCode="0.0%"/>
    <numFmt numFmtId="167" formatCode="_-* #,##0_-;\-* #,##0_-;_-* &quot;-&quot;??_-;_-@_-"/>
    <numFmt numFmtId="168" formatCode="_-&quot;$&quot;\ * #,##0.00_-;\-&quot;$&quot;\ * #,##0.00_-;_-&quot;$&quot;\ * &quot;-&quot;??_-;_-@_-"/>
    <numFmt numFmtId="169" formatCode="&quot;$&quot;\ #,##0.00;[Red]\-&quot;$&quot;\ #,##0.00"/>
    <numFmt numFmtId="170" formatCode="_-* #,##0.00\ &quot;€&quot;_-;\-* #,##0.00\ &quot;€&quot;_-;_-* &quot;-&quot;??\ &quot;€&quot;_-;_-@_-"/>
    <numFmt numFmtId="171" formatCode="_([$$-409]* #,##0.00_);_([$$-409]* \(#,##0.00\);_([$$-409]* &quot;-&quot;??_);_(@_)"/>
    <numFmt numFmtId="172" formatCode="_-[$$-240A]\ * #,##0.00_-;\-[$$-240A]\ * #,##0.00_-;_-[$$-240A]\ * &quot;-&quot;??_-;_-@_-"/>
    <numFmt numFmtId="173" formatCode="0.000"/>
    <numFmt numFmtId="174" formatCode="_(&quot;$&quot;\ * #,##0_);_(&quot;$&quot;\ * \(#,##0\);_(&quot;$&quot;\ * &quot;-&quot;??_);_(@_)"/>
    <numFmt numFmtId="175" formatCode="_(* #,##0.00_);_(* \(#,##0.00\);_(* &quot;-&quot;??_);_(@_)"/>
    <numFmt numFmtId="176" formatCode="_(* #,##0_);_(* \(#,##0\);_(* &quot;-&quot;??_);_(@_)"/>
    <numFmt numFmtId="177" formatCode="_(* #,##0.0_);_(* \(#,##0.0\);_(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1"/>
      <name val="Arial"/>
      <family val="2"/>
    </font>
    <font>
      <b/>
      <i/>
      <sz val="11"/>
      <color theme="1"/>
      <name val="Arial"/>
      <family val="2"/>
    </font>
    <font>
      <sz val="11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AEEF3"/>
        <bgColor rgb="FFDAEEF3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F5FC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DDEBF7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7030A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theme="8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8"/>
      </right>
      <top/>
      <bottom style="thin">
        <color indexed="64"/>
      </bottom>
      <diagonal/>
    </border>
    <border>
      <left style="thin">
        <color indexed="64"/>
      </left>
      <right style="thin">
        <color theme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theme="8"/>
      </right>
      <top style="thin">
        <color auto="1"/>
      </top>
      <bottom style="medium">
        <color theme="8"/>
      </bottom>
      <diagonal/>
    </border>
    <border>
      <left style="thin">
        <color indexed="64"/>
      </left>
      <right style="thin">
        <color rgb="FF5B9BD5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rgb="FF5B9BD5"/>
      </right>
      <top style="thin">
        <color indexed="64"/>
      </top>
      <bottom style="medium">
        <color rgb="FF5B9BD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8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5" fontId="1" fillId="0" borderId="0" applyFont="0" applyFill="0" applyBorder="0" applyAlignment="0" applyProtection="0"/>
  </cellStyleXfs>
  <cellXfs count="364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5" fillId="0" borderId="1" xfId="0" applyFont="1" applyBorder="1"/>
    <xf numFmtId="164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6" fillId="0" borderId="1" xfId="3" applyBorder="1" applyAlignment="1">
      <alignment horizontal="center" vertical="center"/>
    </xf>
    <xf numFmtId="0" fontId="6" fillId="0" borderId="1" xfId="3" applyBorder="1" applyAlignment="1">
      <alignment horizontal="left" vertical="center"/>
    </xf>
    <xf numFmtId="0" fontId="7" fillId="0" borderId="1" xfId="0" applyFont="1" applyBorder="1"/>
    <xf numFmtId="164" fontId="3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/>
    <xf numFmtId="0" fontId="6" fillId="0" borderId="3" xfId="3" applyBorder="1" applyAlignment="1">
      <alignment horizontal="left" vertical="center"/>
    </xf>
    <xf numFmtId="0" fontId="7" fillId="0" borderId="4" xfId="0" applyFont="1" applyBorder="1"/>
    <xf numFmtId="0" fontId="6" fillId="0" borderId="5" xfId="3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8" xfId="0" applyFont="1" applyBorder="1" applyAlignment="1">
      <alignment horizontal="left"/>
    </xf>
    <xf numFmtId="0" fontId="4" fillId="0" borderId="5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1" xfId="4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3" xfId="4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10" fillId="0" borderId="5" xfId="4" applyFont="1" applyBorder="1" applyAlignment="1">
      <alignment horizontal="center" vertical="center" wrapText="1"/>
    </xf>
    <xf numFmtId="0" fontId="6" fillId="0" borderId="7" xfId="4" applyBorder="1" applyAlignment="1">
      <alignment horizontal="center" vertical="center" wrapText="1"/>
    </xf>
    <xf numFmtId="0" fontId="6" fillId="0" borderId="6" xfId="4" applyBorder="1" applyAlignment="1">
      <alignment horizontal="center" vertical="center" wrapText="1"/>
    </xf>
    <xf numFmtId="0" fontId="6" fillId="0" borderId="1" xfId="4" applyBorder="1" applyAlignment="1">
      <alignment horizontal="center" vertical="center"/>
    </xf>
    <xf numFmtId="0" fontId="6" fillId="0" borderId="1" xfId="4" applyBorder="1" applyAlignment="1">
      <alignment horizontal="left" vertical="center"/>
    </xf>
    <xf numFmtId="0" fontId="7" fillId="3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8" fillId="0" borderId="5" xfId="4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8" fillId="0" borderId="1" xfId="4" applyFont="1" applyBorder="1" applyAlignment="1">
      <alignment vertical="center"/>
    </xf>
    <xf numFmtId="0" fontId="7" fillId="0" borderId="11" xfId="3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3" fillId="0" borderId="0" xfId="0" applyFont="1"/>
    <xf numFmtId="0" fontId="9" fillId="0" borderId="1" xfId="0" applyFont="1" applyBorder="1" applyAlignment="1">
      <alignment horizontal="center" vertical="center" wrapText="1"/>
    </xf>
    <xf numFmtId="0" fontId="8" fillId="0" borderId="0" xfId="4" applyFont="1" applyAlignment="1">
      <alignment vertical="center"/>
    </xf>
    <xf numFmtId="0" fontId="9" fillId="2" borderId="1" xfId="0" applyFont="1" applyFill="1" applyBorder="1"/>
    <xf numFmtId="0" fontId="9" fillId="0" borderId="0" xfId="0" applyFont="1"/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9" fillId="2" borderId="1" xfId="0" applyNumberFormat="1" applyFont="1" applyFill="1" applyBorder="1" applyAlignment="1">
      <alignment horizontal="left"/>
    </xf>
    <xf numFmtId="164" fontId="9" fillId="2" borderId="1" xfId="0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/>
    <xf numFmtId="0" fontId="6" fillId="2" borderId="1" xfId="5" applyFont="1" applyFill="1" applyBorder="1"/>
    <xf numFmtId="164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65" fontId="10" fillId="2" borderId="1" xfId="1" applyNumberFormat="1" applyFont="1" applyFill="1" applyBorder="1" applyAlignment="1">
      <alignment horizontal="center" vertical="center" wrapText="1"/>
    </xf>
    <xf numFmtId="166" fontId="10" fillId="2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5" fontId="9" fillId="0" borderId="1" xfId="1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3" fontId="9" fillId="0" borderId="1" xfId="2" applyNumberFormat="1" applyFont="1" applyFill="1" applyBorder="1" applyAlignment="1">
      <alignment horizontal="center" vertical="center"/>
    </xf>
    <xf numFmtId="3" fontId="9" fillId="0" borderId="1" xfId="2" applyNumberFormat="1" applyFont="1" applyFill="1" applyBorder="1" applyAlignment="1">
      <alignment horizontal="center" vertical="center" wrapText="1"/>
    </xf>
    <xf numFmtId="165" fontId="9" fillId="0" borderId="1" xfId="1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7" fontId="10" fillId="5" borderId="12" xfId="1" applyNumberFormat="1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/>
    </xf>
    <xf numFmtId="0" fontId="6" fillId="0" borderId="12" xfId="3" applyBorder="1" applyAlignment="1">
      <alignment horizontal="center" vertical="center"/>
    </xf>
    <xf numFmtId="168" fontId="9" fillId="0" borderId="12" xfId="0" applyNumberFormat="1" applyFont="1" applyBorder="1" applyAlignment="1">
      <alignment horizontal="left"/>
    </xf>
    <xf numFmtId="0" fontId="9" fillId="0" borderId="12" xfId="0" applyFont="1" applyBorder="1" applyAlignment="1">
      <alignment horizontal="center" vertical="center"/>
    </xf>
    <xf numFmtId="0" fontId="6" fillId="0" borderId="12" xfId="4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6" fillId="0" borderId="12" xfId="6" applyFont="1" applyBorder="1" applyAlignment="1">
      <alignment horizontal="center" vertical="center"/>
    </xf>
    <xf numFmtId="0" fontId="9" fillId="0" borderId="12" xfId="7" applyFont="1" applyBorder="1" applyAlignment="1">
      <alignment horizontal="center" vertical="center"/>
    </xf>
    <xf numFmtId="0" fontId="11" fillId="0" borderId="0" xfId="0" applyFont="1"/>
    <xf numFmtId="0" fontId="12" fillId="0" borderId="13" xfId="0" applyFont="1" applyBorder="1" applyAlignment="1">
      <alignment horizontal="center" vertical="center"/>
    </xf>
    <xf numFmtId="167" fontId="10" fillId="5" borderId="14" xfId="1" applyNumberFormat="1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168" fontId="9" fillId="0" borderId="15" xfId="0" applyNumberFormat="1" applyFont="1" applyBorder="1" applyAlignment="1">
      <alignment horizontal="left"/>
    </xf>
    <xf numFmtId="168" fontId="9" fillId="0" borderId="1" xfId="0" applyNumberFormat="1" applyFont="1" applyBorder="1" applyAlignment="1">
      <alignment horizontal="left"/>
    </xf>
    <xf numFmtId="168" fontId="9" fillId="0" borderId="14" xfId="0" applyNumberFormat="1" applyFont="1" applyBorder="1" applyAlignment="1">
      <alignment horizontal="left"/>
    </xf>
    <xf numFmtId="0" fontId="9" fillId="0" borderId="1" xfId="7" applyFont="1" applyBorder="1" applyAlignment="1">
      <alignment horizontal="center" vertical="center"/>
    </xf>
    <xf numFmtId="0" fontId="11" fillId="0" borderId="1" xfId="0" applyFont="1" applyBorder="1"/>
    <xf numFmtId="0" fontId="12" fillId="0" borderId="1" xfId="0" applyFont="1" applyBorder="1" applyAlignment="1">
      <alignment horizontal="center" vertical="center"/>
    </xf>
    <xf numFmtId="0" fontId="9" fillId="0" borderId="1" xfId="0" applyFont="1" applyBorder="1"/>
    <xf numFmtId="164" fontId="3" fillId="0" borderId="0" xfId="0" applyNumberFormat="1" applyFont="1"/>
    <xf numFmtId="164" fontId="3" fillId="7" borderId="0" xfId="0" applyNumberFormat="1" applyFont="1" applyFill="1"/>
    <xf numFmtId="0" fontId="3" fillId="7" borderId="0" xfId="0" applyFont="1" applyFill="1"/>
    <xf numFmtId="0" fontId="13" fillId="8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14" fillId="9" borderId="2" xfId="0" applyFont="1" applyFill="1" applyBorder="1" applyAlignment="1">
      <alignment horizontal="center"/>
    </xf>
    <xf numFmtId="0" fontId="6" fillId="10" borderId="4" xfId="0" applyFont="1" applyFill="1" applyBorder="1" applyAlignment="1">
      <alignment horizontal="center" vertical="center"/>
    </xf>
    <xf numFmtId="166" fontId="6" fillId="10" borderId="15" xfId="2" applyNumberFormat="1" applyFont="1" applyFill="1" applyBorder="1" applyAlignment="1">
      <alignment horizontal="center" vertical="center" wrapText="1"/>
    </xf>
    <xf numFmtId="0" fontId="10" fillId="5" borderId="16" xfId="4" applyFont="1" applyFill="1" applyBorder="1" applyAlignment="1">
      <alignment horizontal="center" vertical="center" wrapText="1"/>
    </xf>
    <xf numFmtId="167" fontId="10" fillId="5" borderId="16" xfId="1" applyNumberFormat="1" applyFont="1" applyFill="1" applyBorder="1" applyAlignment="1">
      <alignment horizontal="center" vertical="center" wrapText="1"/>
    </xf>
    <xf numFmtId="167" fontId="10" fillId="5" borderId="17" xfId="1" applyNumberFormat="1" applyFont="1" applyFill="1" applyBorder="1" applyAlignment="1">
      <alignment horizontal="center" vertical="center" wrapText="1"/>
    </xf>
    <xf numFmtId="167" fontId="10" fillId="11" borderId="17" xfId="1" applyNumberFormat="1" applyFont="1" applyFill="1" applyBorder="1" applyAlignment="1">
      <alignment horizontal="center" vertical="center" wrapText="1"/>
    </xf>
    <xf numFmtId="0" fontId="7" fillId="0" borderId="18" xfId="0" applyFont="1" applyBorder="1"/>
    <xf numFmtId="166" fontId="6" fillId="0" borderId="1" xfId="2" applyNumberFormat="1" applyFont="1" applyFill="1" applyBorder="1" applyAlignment="1">
      <alignment horizontal="right"/>
    </xf>
    <xf numFmtId="0" fontId="3" fillId="4" borderId="1" xfId="0" applyFont="1" applyFill="1" applyBorder="1" applyAlignment="1">
      <alignment horizontal="center"/>
    </xf>
    <xf numFmtId="169" fontId="14" fillId="12" borderId="1" xfId="0" applyNumberFormat="1" applyFont="1" applyFill="1" applyBorder="1"/>
    <xf numFmtId="170" fontId="3" fillId="8" borderId="1" xfId="8" applyFont="1" applyFill="1" applyBorder="1"/>
    <xf numFmtId="164" fontId="3" fillId="13" borderId="1" xfId="8" applyNumberFormat="1" applyFont="1" applyFill="1" applyBorder="1"/>
    <xf numFmtId="14" fontId="3" fillId="8" borderId="1" xfId="0" applyNumberFormat="1" applyFont="1" applyFill="1" applyBorder="1" applyAlignment="1">
      <alignment horizontal="center"/>
    </xf>
    <xf numFmtId="14" fontId="3" fillId="8" borderId="5" xfId="0" applyNumberFormat="1" applyFont="1" applyFill="1" applyBorder="1" applyAlignment="1">
      <alignment horizontal="center"/>
    </xf>
    <xf numFmtId="2" fontId="15" fillId="8" borderId="1" xfId="0" applyNumberFormat="1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1" xfId="0" applyFont="1" applyBorder="1" applyAlignment="1">
      <alignment horizontal="center" vertical="center" wrapText="1"/>
    </xf>
    <xf numFmtId="0" fontId="15" fillId="14" borderId="5" xfId="0" applyFont="1" applyFill="1" applyBorder="1"/>
    <xf numFmtId="0" fontId="15" fillId="14" borderId="0" xfId="0" applyFont="1" applyFill="1"/>
    <xf numFmtId="166" fontId="6" fillId="0" borderId="0" xfId="2" applyNumberFormat="1" applyFont="1" applyFill="1" applyBorder="1" applyAlignment="1">
      <alignment horizontal="right"/>
    </xf>
    <xf numFmtId="169" fontId="14" fillId="0" borderId="0" xfId="0" applyNumberFormat="1" applyFont="1"/>
    <xf numFmtId="170" fontId="3" fillId="0" borderId="0" xfId="8" applyFont="1" applyFill="1" applyBorder="1"/>
    <xf numFmtId="164" fontId="3" fillId="0" borderId="0" xfId="8" applyNumberFormat="1" applyFont="1" applyFill="1" applyBorder="1"/>
    <xf numFmtId="14" fontId="3" fillId="0" borderId="0" xfId="0" applyNumberFormat="1" applyFont="1" applyAlignment="1">
      <alignment horizontal="center"/>
    </xf>
    <xf numFmtId="0" fontId="14" fillId="9" borderId="19" xfId="0" applyFont="1" applyFill="1" applyBorder="1" applyAlignment="1">
      <alignment horizontal="center"/>
    </xf>
    <xf numFmtId="166" fontId="6" fillId="0" borderId="20" xfId="2" applyNumberFormat="1" applyFont="1" applyFill="1" applyBorder="1" applyAlignment="1">
      <alignment horizontal="right"/>
    </xf>
    <xf numFmtId="0" fontId="3" fillId="0" borderId="21" xfId="0" applyFont="1" applyBorder="1" applyAlignment="1">
      <alignment horizontal="center"/>
    </xf>
    <xf numFmtId="169" fontId="14" fillId="0" borderId="21" xfId="0" applyNumberFormat="1" applyFont="1" applyBorder="1"/>
    <xf numFmtId="170" fontId="3" fillId="0" borderId="21" xfId="8" applyFont="1" applyFill="1" applyBorder="1"/>
    <xf numFmtId="164" fontId="3" fillId="0" borderId="21" xfId="8" applyNumberFormat="1" applyFont="1" applyFill="1" applyBorder="1"/>
    <xf numFmtId="14" fontId="3" fillId="0" borderId="21" xfId="0" applyNumberFormat="1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6" fillId="0" borderId="22" xfId="0" applyFont="1" applyBorder="1"/>
    <xf numFmtId="166" fontId="6" fillId="0" borderId="19" xfId="2" applyNumberFormat="1" applyFont="1" applyFill="1" applyBorder="1" applyAlignment="1">
      <alignment horizontal="right"/>
    </xf>
    <xf numFmtId="0" fontId="3" fillId="4" borderId="23" xfId="0" applyFont="1" applyFill="1" applyBorder="1" applyAlignment="1">
      <alignment horizontal="center"/>
    </xf>
    <xf numFmtId="169" fontId="14" fillId="12" borderId="2" xfId="0" applyNumberFormat="1" applyFont="1" applyFill="1" applyBorder="1"/>
    <xf numFmtId="170" fontId="3" fillId="8" borderId="2" xfId="8" applyFont="1" applyFill="1" applyBorder="1"/>
    <xf numFmtId="164" fontId="3" fillId="13" borderId="2" xfId="8" applyNumberFormat="1" applyFont="1" applyFill="1" applyBorder="1"/>
    <xf numFmtId="14" fontId="3" fillId="8" borderId="2" xfId="0" applyNumberFormat="1" applyFont="1" applyFill="1" applyBorder="1" applyAlignment="1">
      <alignment horizontal="center"/>
    </xf>
    <xf numFmtId="14" fontId="3" fillId="8" borderId="19" xfId="0" applyNumberFormat="1" applyFont="1" applyFill="1" applyBorder="1" applyAlignment="1">
      <alignment horizontal="center"/>
    </xf>
    <xf numFmtId="0" fontId="15" fillId="14" borderId="1" xfId="0" applyFont="1" applyFill="1" applyBorder="1"/>
    <xf numFmtId="166" fontId="6" fillId="0" borderId="12" xfId="2" applyNumberFormat="1" applyFont="1" applyFill="1" applyBorder="1" applyAlignment="1">
      <alignment horizontal="right"/>
    </xf>
    <xf numFmtId="0" fontId="3" fillId="4" borderId="24" xfId="0" applyFont="1" applyFill="1" applyBorder="1" applyAlignment="1">
      <alignment horizontal="center"/>
    </xf>
    <xf numFmtId="169" fontId="14" fillId="12" borderId="12" xfId="0" applyNumberFormat="1" applyFont="1" applyFill="1" applyBorder="1"/>
    <xf numFmtId="170" fontId="3" fillId="8" borderId="12" xfId="8" applyFont="1" applyFill="1" applyBorder="1"/>
    <xf numFmtId="164" fontId="3" fillId="13" borderId="12" xfId="8" applyNumberFormat="1" applyFont="1" applyFill="1" applyBorder="1"/>
    <xf numFmtId="14" fontId="3" fillId="8" borderId="12" xfId="0" applyNumberFormat="1" applyFont="1" applyFill="1" applyBorder="1" applyAlignment="1">
      <alignment horizontal="center"/>
    </xf>
    <xf numFmtId="14" fontId="3" fillId="8" borderId="25" xfId="0" applyNumberFormat="1" applyFont="1" applyFill="1" applyBorder="1" applyAlignment="1">
      <alignment horizontal="center"/>
    </xf>
    <xf numFmtId="168" fontId="3" fillId="0" borderId="26" xfId="0" applyNumberFormat="1" applyFont="1" applyBorder="1"/>
    <xf numFmtId="168" fontId="3" fillId="0" borderId="0" xfId="0" applyNumberFormat="1" applyFont="1"/>
    <xf numFmtId="166" fontId="6" fillId="10" borderId="12" xfId="2" applyNumberFormat="1" applyFont="1" applyFill="1" applyBorder="1" applyAlignment="1">
      <alignment horizontal="center" vertical="center" wrapText="1"/>
    </xf>
    <xf numFmtId="0" fontId="10" fillId="5" borderId="27" xfId="4" applyFont="1" applyFill="1" applyBorder="1" applyAlignment="1">
      <alignment horizontal="center" vertical="center" wrapText="1"/>
    </xf>
    <xf numFmtId="167" fontId="10" fillId="5" borderId="27" xfId="1" applyNumberFormat="1" applyFont="1" applyFill="1" applyBorder="1" applyAlignment="1">
      <alignment horizontal="center" vertical="center" wrapText="1"/>
    </xf>
    <xf numFmtId="0" fontId="16" fillId="14" borderId="1" xfId="0" applyFont="1" applyFill="1" applyBorder="1"/>
    <xf numFmtId="166" fontId="6" fillId="0" borderId="25" xfId="2" applyNumberFormat="1" applyFont="1" applyFill="1" applyBorder="1" applyAlignment="1">
      <alignment horizontal="right"/>
    </xf>
    <xf numFmtId="171" fontId="3" fillId="4" borderId="12" xfId="8" applyNumberFormat="1" applyFont="1" applyFill="1" applyBorder="1"/>
    <xf numFmtId="171" fontId="3" fillId="8" borderId="12" xfId="8" applyNumberFormat="1" applyFont="1" applyFill="1" applyBorder="1"/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164" fontId="14" fillId="0" borderId="0" xfId="0" applyNumberFormat="1" applyFont="1"/>
    <xf numFmtId="0" fontId="17" fillId="14" borderId="1" xfId="0" applyFont="1" applyFill="1" applyBorder="1" applyAlignment="1">
      <alignment wrapText="1"/>
    </xf>
    <xf numFmtId="166" fontId="6" fillId="0" borderId="25" xfId="2" applyNumberFormat="1" applyFont="1" applyFill="1" applyBorder="1" applyAlignment="1">
      <alignment horizontal="right" vertical="center"/>
    </xf>
    <xf numFmtId="0" fontId="3" fillId="4" borderId="24" xfId="0" applyFont="1" applyFill="1" applyBorder="1" applyAlignment="1">
      <alignment horizontal="center" vertical="center"/>
    </xf>
    <xf numFmtId="164" fontId="14" fillId="15" borderId="1" xfId="0" applyNumberFormat="1" applyFont="1" applyFill="1" applyBorder="1" applyAlignment="1">
      <alignment horizontal="center" vertical="center" wrapText="1"/>
    </xf>
    <xf numFmtId="170" fontId="3" fillId="8" borderId="12" xfId="8" applyFont="1" applyFill="1" applyBorder="1" applyAlignment="1">
      <alignment horizontal="center" vertical="center"/>
    </xf>
    <xf numFmtId="164" fontId="3" fillId="8" borderId="12" xfId="8" applyNumberFormat="1" applyFont="1" applyFill="1" applyBorder="1" applyAlignment="1">
      <alignment horizontal="center" vertical="center"/>
    </xf>
    <xf numFmtId="164" fontId="3" fillId="13" borderId="12" xfId="8" applyNumberFormat="1" applyFont="1" applyFill="1" applyBorder="1" applyAlignment="1">
      <alignment horizontal="center" vertical="center"/>
    </xf>
    <xf numFmtId="0" fontId="3" fillId="8" borderId="12" xfId="0" applyFont="1" applyFill="1" applyBorder="1" applyAlignment="1">
      <alignment horizontal="center" vertical="center"/>
    </xf>
    <xf numFmtId="14" fontId="3" fillId="8" borderId="12" xfId="0" applyNumberFormat="1" applyFont="1" applyFill="1" applyBorder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13" fillId="8" borderId="0" xfId="0" applyFont="1" applyFill="1" applyAlignment="1">
      <alignment horizontal="center" vertical="center"/>
    </xf>
    <xf numFmtId="167" fontId="11" fillId="11" borderId="17" xfId="1" applyNumberFormat="1" applyFont="1" applyFill="1" applyBorder="1" applyAlignment="1">
      <alignment horizontal="center" vertical="center" wrapText="1"/>
    </xf>
    <xf numFmtId="0" fontId="14" fillId="3" borderId="25" xfId="0" applyFont="1" applyFill="1" applyBorder="1"/>
    <xf numFmtId="10" fontId="6" fillId="0" borderId="25" xfId="0" applyNumberFormat="1" applyFont="1" applyBorder="1"/>
    <xf numFmtId="0" fontId="14" fillId="16" borderId="28" xfId="0" quotePrefix="1" applyFont="1" applyFill="1" applyBorder="1" applyAlignment="1">
      <alignment horizontal="center"/>
    </xf>
    <xf numFmtId="164" fontId="14" fillId="16" borderId="2" xfId="0" applyNumberFormat="1" applyFont="1" applyFill="1" applyBorder="1"/>
    <xf numFmtId="164" fontId="14" fillId="17" borderId="14" xfId="0" applyNumberFormat="1" applyFont="1" applyFill="1" applyBorder="1"/>
    <xf numFmtId="164" fontId="14" fillId="18" borderId="14" xfId="0" applyNumberFormat="1" applyFont="1" applyFill="1" applyBorder="1"/>
    <xf numFmtId="0" fontId="14" fillId="17" borderId="14" xfId="0" applyFont="1" applyFill="1" applyBorder="1" applyAlignment="1">
      <alignment horizontal="center"/>
    </xf>
    <xf numFmtId="0" fontId="14" fillId="3" borderId="19" xfId="0" applyFont="1" applyFill="1" applyBorder="1"/>
    <xf numFmtId="10" fontId="6" fillId="0" borderId="19" xfId="0" applyNumberFormat="1" applyFont="1" applyBorder="1"/>
    <xf numFmtId="164" fontId="14" fillId="17" borderId="29" xfId="0" applyNumberFormat="1" applyFont="1" applyFill="1" applyBorder="1"/>
    <xf numFmtId="0" fontId="18" fillId="3" borderId="19" xfId="0" applyFont="1" applyFill="1" applyBorder="1"/>
    <xf numFmtId="0" fontId="18" fillId="3" borderId="19" xfId="0" applyFont="1" applyFill="1" applyBorder="1" applyAlignment="1">
      <alignment wrapText="1"/>
    </xf>
    <xf numFmtId="0" fontId="14" fillId="9" borderId="2" xfId="0" applyFont="1" applyFill="1" applyBorder="1"/>
    <xf numFmtId="0" fontId="14" fillId="0" borderId="0" xfId="0" applyFont="1"/>
    <xf numFmtId="0" fontId="14" fillId="0" borderId="0" xfId="0" applyFont="1" applyAlignment="1">
      <alignment horizontal="center"/>
    </xf>
    <xf numFmtId="0" fontId="6" fillId="19" borderId="4" xfId="0" applyFont="1" applyFill="1" applyBorder="1"/>
    <xf numFmtId="0" fontId="6" fillId="19" borderId="14" xfId="0" applyFont="1" applyFill="1" applyBorder="1" applyAlignment="1">
      <alignment wrapText="1"/>
    </xf>
    <xf numFmtId="0" fontId="10" fillId="20" borderId="30" xfId="0" applyFont="1" applyFill="1" applyBorder="1" applyAlignment="1">
      <alignment horizontal="center" vertical="center" wrapText="1"/>
    </xf>
    <xf numFmtId="0" fontId="18" fillId="3" borderId="12" xfId="0" applyFont="1" applyFill="1" applyBorder="1"/>
    <xf numFmtId="0" fontId="14" fillId="17" borderId="14" xfId="0" applyFont="1" applyFill="1" applyBorder="1"/>
    <xf numFmtId="0" fontId="18" fillId="3" borderId="2" xfId="0" applyFont="1" applyFill="1" applyBorder="1"/>
    <xf numFmtId="0" fontId="14" fillId="17" borderId="29" xfId="0" applyFont="1" applyFill="1" applyBorder="1"/>
    <xf numFmtId="0" fontId="14" fillId="3" borderId="0" xfId="0" applyFont="1" applyFill="1"/>
    <xf numFmtId="0" fontId="18" fillId="3" borderId="25" xfId="0" applyFont="1" applyFill="1" applyBorder="1"/>
    <xf numFmtId="0" fontId="14" fillId="16" borderId="28" xfId="0" applyFont="1" applyFill="1" applyBorder="1" applyAlignment="1">
      <alignment horizontal="center"/>
    </xf>
    <xf numFmtId="0" fontId="14" fillId="16" borderId="2" xfId="0" applyFont="1" applyFill="1" applyBorder="1"/>
    <xf numFmtId="0" fontId="14" fillId="17" borderId="29" xfId="0" applyFont="1" applyFill="1" applyBorder="1" applyAlignment="1">
      <alignment horizontal="center"/>
    </xf>
    <xf numFmtId="0" fontId="19" fillId="8" borderId="0" xfId="0" applyFont="1" applyFill="1" applyAlignment="1">
      <alignment horizontal="center" vertical="center"/>
    </xf>
    <xf numFmtId="0" fontId="6" fillId="0" borderId="31" xfId="5" applyFont="1" applyBorder="1"/>
    <xf numFmtId="168" fontId="3" fillId="4" borderId="12" xfId="0" applyNumberFormat="1" applyFont="1" applyFill="1" applyBorder="1"/>
    <xf numFmtId="0" fontId="3" fillId="4" borderId="2" xfId="0" applyFont="1" applyFill="1" applyBorder="1"/>
    <xf numFmtId="168" fontId="3" fillId="8" borderId="12" xfId="8" applyNumberFormat="1" applyFont="1" applyFill="1" applyBorder="1"/>
    <xf numFmtId="172" fontId="3" fillId="13" borderId="12" xfId="8" applyNumberFormat="1" applyFont="1" applyFill="1" applyBorder="1"/>
    <xf numFmtId="0" fontId="3" fillId="8" borderId="12" xfId="0" applyFont="1" applyFill="1" applyBorder="1" applyAlignment="1">
      <alignment horizontal="center"/>
    </xf>
    <xf numFmtId="0" fontId="3" fillId="4" borderId="12" xfId="0" applyFont="1" applyFill="1" applyBorder="1"/>
    <xf numFmtId="168" fontId="3" fillId="8" borderId="12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/>
    <xf numFmtId="0" fontId="6" fillId="10" borderId="17" xfId="0" applyFont="1" applyFill="1" applyBorder="1" applyAlignment="1">
      <alignment horizontal="center" vertical="center"/>
    </xf>
    <xf numFmtId="0" fontId="10" fillId="5" borderId="12" xfId="4" applyFont="1" applyFill="1" applyBorder="1" applyAlignment="1">
      <alignment horizontal="center" vertical="center" wrapText="1"/>
    </xf>
    <xf numFmtId="0" fontId="3" fillId="0" borderId="12" xfId="0" applyFont="1" applyBorder="1"/>
    <xf numFmtId="171" fontId="3" fillId="4" borderId="14" xfId="8" applyNumberFormat="1" applyFont="1" applyFill="1" applyBorder="1" applyAlignment="1">
      <alignment horizontal="center" vertical="center" wrapText="1"/>
    </xf>
    <xf numFmtId="171" fontId="3" fillId="4" borderId="12" xfId="8" applyNumberFormat="1" applyFont="1" applyFill="1" applyBorder="1" applyAlignment="1">
      <alignment horizontal="center"/>
    </xf>
    <xf numFmtId="171" fontId="3" fillId="0" borderId="0" xfId="8" applyNumberFormat="1" applyFont="1" applyFill="1" applyBorder="1" applyAlignment="1">
      <alignment horizontal="center" wrapText="1"/>
    </xf>
    <xf numFmtId="171" fontId="3" fillId="0" borderId="0" xfId="8" applyNumberFormat="1" applyFont="1" applyFill="1" applyBorder="1" applyAlignment="1">
      <alignment horizontal="center"/>
    </xf>
    <xf numFmtId="1" fontId="3" fillId="0" borderId="0" xfId="8" applyNumberFormat="1" applyFont="1" applyFill="1" applyBorder="1" applyAlignment="1">
      <alignment horizontal="center"/>
    </xf>
    <xf numFmtId="0" fontId="3" fillId="0" borderId="25" xfId="0" applyFont="1" applyBorder="1"/>
    <xf numFmtId="0" fontId="3" fillId="4" borderId="1" xfId="0" applyFont="1" applyFill="1" applyBorder="1" applyAlignment="1">
      <alignment horizontal="center" vertical="center" wrapText="1"/>
    </xf>
    <xf numFmtId="171" fontId="3" fillId="4" borderId="14" xfId="8" applyNumberFormat="1" applyFont="1" applyFill="1" applyBorder="1" applyAlignment="1">
      <alignment horizontal="center"/>
    </xf>
    <xf numFmtId="0" fontId="3" fillId="0" borderId="17" xfId="0" applyFont="1" applyBorder="1"/>
    <xf numFmtId="0" fontId="20" fillId="2" borderId="0" xfId="0" applyFont="1" applyFill="1"/>
    <xf numFmtId="0" fontId="3" fillId="0" borderId="0" xfId="0" applyFont="1" applyAlignment="1">
      <alignment horizontal="center" vertical="center" wrapText="1"/>
    </xf>
    <xf numFmtId="0" fontId="10" fillId="5" borderId="1" xfId="4" applyFont="1" applyFill="1" applyBorder="1" applyAlignment="1">
      <alignment horizontal="center" vertical="center" wrapText="1"/>
    </xf>
    <xf numFmtId="167" fontId="10" fillId="5" borderId="1" xfId="1" applyNumberFormat="1" applyFont="1" applyFill="1" applyBorder="1" applyAlignment="1">
      <alignment horizontal="center" vertical="center" wrapText="1"/>
    </xf>
    <xf numFmtId="167" fontId="10" fillId="5" borderId="32" xfId="1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171" fontId="3" fillId="4" borderId="2" xfId="8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20" fillId="0" borderId="33" xfId="0" applyFont="1" applyBorder="1" applyAlignment="1">
      <alignment horizontal="center"/>
    </xf>
    <xf numFmtId="0" fontId="20" fillId="0" borderId="0" xfId="0" applyFont="1"/>
    <xf numFmtId="0" fontId="10" fillId="5" borderId="15" xfId="4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21" borderId="0" xfId="0" applyFont="1" applyFill="1"/>
    <xf numFmtId="0" fontId="6" fillId="10" borderId="15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168" fontId="6" fillId="10" borderId="15" xfId="9" applyFont="1" applyFill="1" applyBorder="1" applyAlignment="1">
      <alignment horizontal="center" vertical="center" wrapText="1"/>
    </xf>
    <xf numFmtId="0" fontId="6" fillId="10" borderId="15" xfId="0" applyFont="1" applyFill="1" applyBorder="1" applyAlignment="1">
      <alignment horizontal="center" vertical="center" wrapText="1"/>
    </xf>
    <xf numFmtId="168" fontId="6" fillId="10" borderId="15" xfId="9" applyFont="1" applyFill="1" applyBorder="1" applyAlignment="1">
      <alignment horizontal="center" vertical="center"/>
    </xf>
    <xf numFmtId="0" fontId="6" fillId="22" borderId="35" xfId="0" applyFont="1" applyFill="1" applyBorder="1" applyAlignment="1">
      <alignment vertical="center" wrapText="1"/>
    </xf>
    <xf numFmtId="0" fontId="6" fillId="10" borderId="35" xfId="0" applyFont="1" applyFill="1" applyBorder="1" applyAlignment="1">
      <alignment horizontal="center" vertical="center" wrapText="1"/>
    </xf>
    <xf numFmtId="0" fontId="6" fillId="10" borderId="36" xfId="0" applyFont="1" applyFill="1" applyBorder="1" applyAlignment="1">
      <alignment horizontal="center" vertical="center" wrapText="1"/>
    </xf>
    <xf numFmtId="0" fontId="6" fillId="22" borderId="36" xfId="0" applyFont="1" applyFill="1" applyBorder="1" applyAlignment="1">
      <alignment vertical="center" wrapText="1"/>
    </xf>
    <xf numFmtId="0" fontId="6" fillId="10" borderId="25" xfId="0" applyFont="1" applyFill="1" applyBorder="1" applyAlignment="1">
      <alignment horizontal="center" vertical="center" wrapText="1"/>
    </xf>
    <xf numFmtId="0" fontId="6" fillId="10" borderId="37" xfId="0" applyFont="1" applyFill="1" applyBorder="1" applyAlignment="1">
      <alignment horizontal="center" vertical="center" wrapText="1"/>
    </xf>
    <xf numFmtId="0" fontId="6" fillId="10" borderId="14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/>
    </xf>
    <xf numFmtId="168" fontId="6" fillId="10" borderId="4" xfId="9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168" fontId="6" fillId="10" borderId="4" xfId="9" applyFont="1" applyFill="1" applyBorder="1" applyAlignment="1">
      <alignment horizontal="center" vertical="center"/>
    </xf>
    <xf numFmtId="0" fontId="6" fillId="22" borderId="17" xfId="0" applyFont="1" applyFill="1" applyBorder="1" applyAlignment="1">
      <alignment vertical="center" wrapText="1"/>
    </xf>
    <xf numFmtId="0" fontId="6" fillId="22" borderId="0" xfId="0" applyFont="1" applyFill="1" applyAlignment="1">
      <alignment vertical="center" wrapText="1"/>
    </xf>
    <xf numFmtId="0" fontId="6" fillId="10" borderId="25" xfId="0" applyFont="1" applyFill="1" applyBorder="1" applyAlignment="1">
      <alignment horizontal="center" vertical="center"/>
    </xf>
    <xf numFmtId="0" fontId="6" fillId="10" borderId="37" xfId="0" applyFont="1" applyFill="1" applyBorder="1" applyAlignment="1">
      <alignment horizontal="center" vertical="center"/>
    </xf>
    <xf numFmtId="0" fontId="6" fillId="10" borderId="14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168" fontId="6" fillId="10" borderId="2" xfId="9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168" fontId="6" fillId="10" borderId="2" xfId="9" applyFont="1" applyFill="1" applyBorder="1" applyAlignment="1">
      <alignment horizontal="center" vertical="center"/>
    </xf>
    <xf numFmtId="0" fontId="6" fillId="10" borderId="19" xfId="4" applyFill="1" applyBorder="1" applyAlignment="1">
      <alignment horizontal="center" vertical="center" wrapText="1"/>
    </xf>
    <xf numFmtId="166" fontId="6" fillId="10" borderId="8" xfId="2" applyNumberFormat="1" applyFont="1" applyFill="1" applyBorder="1" applyAlignment="1">
      <alignment horizontal="center" vertical="center" wrapText="1"/>
    </xf>
    <xf numFmtId="166" fontId="6" fillId="10" borderId="38" xfId="2" applyNumberFormat="1" applyFont="1" applyFill="1" applyBorder="1" applyAlignment="1">
      <alignment horizontal="center" vertical="center" wrapText="1"/>
    </xf>
    <xf numFmtId="166" fontId="6" fillId="10" borderId="20" xfId="2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/>
    </xf>
    <xf numFmtId="0" fontId="18" fillId="0" borderId="12" xfId="0" applyFont="1" applyBorder="1" applyAlignment="1">
      <alignment horizontal="left"/>
    </xf>
    <xf numFmtId="168" fontId="18" fillId="0" borderId="12" xfId="9" applyFont="1" applyBorder="1" applyAlignment="1">
      <alignment horizontal="left"/>
    </xf>
    <xf numFmtId="14" fontId="18" fillId="0" borderId="12" xfId="0" applyNumberFormat="1" applyFont="1" applyBorder="1" applyAlignment="1">
      <alignment horizontal="center"/>
    </xf>
    <xf numFmtId="173" fontId="3" fillId="0" borderId="12" xfId="0" applyNumberFormat="1" applyFont="1" applyBorder="1" applyAlignment="1">
      <alignment horizontal="center" vertical="center"/>
    </xf>
    <xf numFmtId="168" fontId="6" fillId="0" borderId="12" xfId="9" applyFont="1" applyBorder="1" applyAlignment="1">
      <alignment horizontal="left"/>
    </xf>
    <xf numFmtId="0" fontId="6" fillId="0" borderId="25" xfId="0" applyFont="1" applyBorder="1" applyAlignment="1">
      <alignment horizontal="center"/>
    </xf>
    <xf numFmtId="166" fontId="6" fillId="0" borderId="1" xfId="2" applyNumberFormat="1" applyFont="1" applyFill="1" applyBorder="1" applyAlignment="1">
      <alignment horizontal="center"/>
    </xf>
    <xf numFmtId="168" fontId="3" fillId="0" borderId="6" xfId="9" applyFont="1" applyBorder="1" applyAlignment="1">
      <alignment horizontal="center"/>
    </xf>
    <xf numFmtId="168" fontId="3" fillId="0" borderId="6" xfId="9" applyFont="1" applyBorder="1"/>
    <xf numFmtId="0" fontId="6" fillId="0" borderId="12" xfId="0" applyFont="1" applyBorder="1" applyAlignment="1">
      <alignment horizontal="right"/>
    </xf>
    <xf numFmtId="0" fontId="6" fillId="0" borderId="12" xfId="0" quotePrefix="1" applyFont="1" applyBorder="1" applyAlignment="1">
      <alignment horizontal="right"/>
    </xf>
    <xf numFmtId="174" fontId="6" fillId="0" borderId="12" xfId="0" quotePrefix="1" applyNumberFormat="1" applyFont="1" applyBorder="1" applyAlignment="1">
      <alignment horizontal="right"/>
    </xf>
    <xf numFmtId="0" fontId="6" fillId="0" borderId="25" xfId="0" quotePrefix="1" applyFont="1" applyBorder="1" applyAlignment="1">
      <alignment horizontal="center"/>
    </xf>
    <xf numFmtId="0" fontId="3" fillId="0" borderId="1" xfId="0" applyFont="1" applyBorder="1"/>
    <xf numFmtId="168" fontId="3" fillId="0" borderId="1" xfId="9" applyFont="1" applyBorder="1"/>
    <xf numFmtId="14" fontId="18" fillId="0" borderId="1" xfId="1" applyNumberFormat="1" applyFont="1" applyFill="1" applyBorder="1" applyAlignment="1">
      <alignment horizontal="center"/>
    </xf>
    <xf numFmtId="174" fontId="6" fillId="0" borderId="12" xfId="0" applyNumberFormat="1" applyFont="1" applyBorder="1" applyAlignment="1">
      <alignment horizontal="right"/>
    </xf>
    <xf numFmtId="0" fontId="3" fillId="0" borderId="3" xfId="0" applyFont="1" applyBorder="1"/>
    <xf numFmtId="168" fontId="3" fillId="0" borderId="3" xfId="9" applyFont="1" applyBorder="1"/>
    <xf numFmtId="168" fontId="3" fillId="0" borderId="12" xfId="9" applyFont="1" applyBorder="1"/>
    <xf numFmtId="14" fontId="18" fillId="0" borderId="14" xfId="0" applyNumberFormat="1" applyFont="1" applyBorder="1" applyAlignment="1">
      <alignment horizontal="center"/>
    </xf>
    <xf numFmtId="14" fontId="3" fillId="0" borderId="12" xfId="1" applyNumberFormat="1" applyFont="1" applyBorder="1" applyAlignment="1">
      <alignment horizontal="center"/>
    </xf>
    <xf numFmtId="166" fontId="6" fillId="0" borderId="3" xfId="2" applyNumberFormat="1" applyFont="1" applyFill="1" applyBorder="1" applyAlignment="1">
      <alignment horizontal="center"/>
    </xf>
    <xf numFmtId="166" fontId="6" fillId="0" borderId="12" xfId="2" applyNumberFormat="1" applyFont="1" applyFill="1" applyBorder="1" applyAlignment="1">
      <alignment horizontal="center"/>
    </xf>
    <xf numFmtId="0" fontId="3" fillId="0" borderId="12" xfId="0" applyFont="1" applyBorder="1" applyAlignment="1">
      <alignment vertical="center" wrapText="1"/>
    </xf>
    <xf numFmtId="14" fontId="3" fillId="0" borderId="12" xfId="0" applyNumberFormat="1" applyFont="1" applyBorder="1" applyAlignment="1">
      <alignment horizontal="center" vertical="center" wrapText="1"/>
    </xf>
    <xf numFmtId="173" fontId="3" fillId="0" borderId="12" xfId="0" applyNumberFormat="1" applyFont="1" applyBorder="1" applyAlignment="1">
      <alignment horizontal="center"/>
    </xf>
    <xf numFmtId="2" fontId="6" fillId="0" borderId="25" xfId="10" applyNumberFormat="1" applyFont="1" applyFill="1" applyBorder="1" applyAlignment="1">
      <alignment horizontal="center" vertical="center"/>
    </xf>
    <xf numFmtId="176" fontId="6" fillId="0" borderId="12" xfId="10" applyNumberFormat="1" applyFont="1" applyFill="1" applyBorder="1" applyAlignment="1">
      <alignment horizontal="right"/>
    </xf>
    <xf numFmtId="175" fontId="6" fillId="0" borderId="12" xfId="10" quotePrefix="1" applyFont="1" applyFill="1" applyBorder="1" applyAlignment="1">
      <alignment horizontal="right"/>
    </xf>
    <xf numFmtId="176" fontId="6" fillId="0" borderId="12" xfId="10" quotePrefix="1" applyNumberFormat="1" applyFont="1" applyFill="1" applyBorder="1" applyAlignment="1">
      <alignment horizontal="right"/>
    </xf>
    <xf numFmtId="1" fontId="6" fillId="0" borderId="25" xfId="0" applyNumberFormat="1" applyFont="1" applyBorder="1" applyAlignment="1">
      <alignment horizontal="center"/>
    </xf>
    <xf numFmtId="1" fontId="6" fillId="0" borderId="12" xfId="0" applyNumberFormat="1" applyFont="1" applyBorder="1" applyAlignment="1">
      <alignment horizontal="right"/>
    </xf>
    <xf numFmtId="1" fontId="6" fillId="0" borderId="12" xfId="0" quotePrefix="1" applyNumberFormat="1" applyFont="1" applyBorder="1" applyAlignment="1">
      <alignment horizontal="right"/>
    </xf>
    <xf numFmtId="14" fontId="18" fillId="0" borderId="12" xfId="9" applyNumberFormat="1" applyFont="1" applyBorder="1" applyAlignment="1">
      <alignment horizontal="center"/>
    </xf>
    <xf numFmtId="0" fontId="6" fillId="2" borderId="12" xfId="0" applyFont="1" applyFill="1" applyBorder="1" applyAlignment="1">
      <alignment horizontal="left"/>
    </xf>
    <xf numFmtId="168" fontId="18" fillId="2" borderId="12" xfId="9" applyFont="1" applyFill="1" applyBorder="1" applyAlignment="1">
      <alignment horizontal="left"/>
    </xf>
    <xf numFmtId="14" fontId="18" fillId="2" borderId="12" xfId="9" applyNumberFormat="1" applyFont="1" applyFill="1" applyBorder="1" applyAlignment="1">
      <alignment horizontal="center"/>
    </xf>
    <xf numFmtId="173" fontId="18" fillId="2" borderId="12" xfId="0" applyNumberFormat="1" applyFont="1" applyFill="1" applyBorder="1" applyAlignment="1">
      <alignment horizontal="center" vertical="center"/>
    </xf>
    <xf numFmtId="173" fontId="3" fillId="2" borderId="12" xfId="0" applyNumberFormat="1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/>
    </xf>
    <xf numFmtId="166" fontId="6" fillId="2" borderId="12" xfId="2" applyNumberFormat="1" applyFont="1" applyFill="1" applyBorder="1" applyAlignment="1">
      <alignment horizontal="center"/>
    </xf>
    <xf numFmtId="168" fontId="3" fillId="2" borderId="6" xfId="9" applyFont="1" applyFill="1" applyBorder="1" applyAlignment="1">
      <alignment horizontal="center"/>
    </xf>
    <xf numFmtId="168" fontId="3" fillId="2" borderId="6" xfId="9" applyFont="1" applyFill="1" applyBorder="1"/>
    <xf numFmtId="0" fontId="6" fillId="2" borderId="12" xfId="0" applyFont="1" applyFill="1" applyBorder="1" applyAlignment="1">
      <alignment horizontal="right"/>
    </xf>
    <xf numFmtId="166" fontId="6" fillId="2" borderId="12" xfId="2" applyNumberFormat="1" applyFont="1" applyFill="1" applyBorder="1" applyAlignment="1">
      <alignment horizontal="right"/>
    </xf>
    <xf numFmtId="0" fontId="6" fillId="2" borderId="0" xfId="0" applyFont="1" applyFill="1" applyAlignment="1">
      <alignment vertical="center" wrapText="1"/>
    </xf>
    <xf numFmtId="0" fontId="6" fillId="2" borderId="12" xfId="0" quotePrefix="1" applyFont="1" applyFill="1" applyBorder="1" applyAlignment="1">
      <alignment horizontal="right"/>
    </xf>
    <xf numFmtId="175" fontId="6" fillId="2" borderId="12" xfId="10" quotePrefix="1" applyFont="1" applyFill="1" applyBorder="1" applyAlignment="1">
      <alignment horizontal="right"/>
    </xf>
    <xf numFmtId="3" fontId="6" fillId="2" borderId="12" xfId="0" quotePrefix="1" applyNumberFormat="1" applyFont="1" applyFill="1" applyBorder="1" applyAlignment="1">
      <alignment horizontal="right"/>
    </xf>
    <xf numFmtId="1" fontId="6" fillId="2" borderId="12" xfId="0" quotePrefix="1" applyNumberFormat="1" applyFont="1" applyFill="1" applyBorder="1" applyAlignment="1">
      <alignment horizontal="right"/>
    </xf>
    <xf numFmtId="0" fontId="3" fillId="2" borderId="0" xfId="0" applyFont="1" applyFill="1"/>
    <xf numFmtId="168" fontId="6" fillId="2" borderId="12" xfId="9" applyFont="1" applyFill="1" applyBorder="1" applyAlignment="1">
      <alignment horizontal="left"/>
    </xf>
    <xf numFmtId="177" fontId="6" fillId="0" borderId="12" xfId="0" applyNumberFormat="1" applyFont="1" applyBorder="1" applyAlignment="1">
      <alignment horizontal="right"/>
    </xf>
    <xf numFmtId="168" fontId="3" fillId="0" borderId="12" xfId="9" applyFont="1" applyBorder="1" applyAlignment="1">
      <alignment vertical="center" wrapText="1"/>
    </xf>
    <xf numFmtId="176" fontId="6" fillId="0" borderId="12" xfId="0" applyNumberFormat="1" applyFont="1" applyBorder="1" applyAlignment="1">
      <alignment horizontal="right"/>
    </xf>
    <xf numFmtId="173" fontId="3" fillId="0" borderId="15" xfId="0" applyNumberFormat="1" applyFont="1" applyBorder="1" applyAlignment="1">
      <alignment horizontal="center" vertical="center"/>
    </xf>
    <xf numFmtId="0" fontId="6" fillId="22" borderId="12" xfId="0" applyFont="1" applyFill="1" applyBorder="1" applyAlignment="1">
      <alignment vertical="center" wrapText="1"/>
    </xf>
    <xf numFmtId="0" fontId="6" fillId="0" borderId="15" xfId="0" quotePrefix="1" applyFont="1" applyBorder="1" applyAlignment="1">
      <alignment horizontal="center"/>
    </xf>
    <xf numFmtId="166" fontId="6" fillId="0" borderId="4" xfId="2" applyNumberFormat="1" applyFont="1" applyFill="1" applyBorder="1" applyAlignment="1">
      <alignment horizontal="center"/>
    </xf>
    <xf numFmtId="0" fontId="6" fillId="0" borderId="15" xfId="0" quotePrefix="1" applyFont="1" applyBorder="1" applyAlignment="1">
      <alignment horizontal="right"/>
    </xf>
    <xf numFmtId="166" fontId="6" fillId="0" borderId="15" xfId="2" applyNumberFormat="1" applyFont="1" applyFill="1" applyBorder="1" applyAlignment="1">
      <alignment horizontal="right"/>
    </xf>
    <xf numFmtId="176" fontId="6" fillId="0" borderId="15" xfId="0" applyNumberFormat="1" applyFont="1" applyBorder="1" applyAlignment="1">
      <alignment horizontal="right"/>
    </xf>
    <xf numFmtId="176" fontId="6" fillId="0" borderId="15" xfId="0" quotePrefix="1" applyNumberFormat="1" applyFont="1" applyBorder="1" applyAlignment="1">
      <alignment horizontal="right"/>
    </xf>
    <xf numFmtId="14" fontId="3" fillId="0" borderId="12" xfId="0" applyNumberFormat="1" applyFont="1" applyBorder="1" applyAlignment="1">
      <alignment vertical="center" wrapText="1"/>
    </xf>
    <xf numFmtId="0" fontId="6" fillId="0" borderId="12" xfId="0" quotePrefix="1" applyFont="1" applyBorder="1" applyAlignment="1">
      <alignment horizontal="center"/>
    </xf>
    <xf numFmtId="176" fontId="6" fillId="0" borderId="12" xfId="0" quotePrefix="1" applyNumberFormat="1" applyFont="1" applyBorder="1" applyAlignment="1">
      <alignment horizontal="right"/>
    </xf>
    <xf numFmtId="168" fontId="3" fillId="0" borderId="0" xfId="9" applyFont="1" applyFill="1" applyBorder="1"/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left"/>
    </xf>
    <xf numFmtId="10" fontId="3" fillId="0" borderId="1" xfId="0" applyNumberFormat="1" applyFont="1" applyBorder="1"/>
    <xf numFmtId="0" fontId="6" fillId="10" borderId="12" xfId="4" applyFill="1" applyBorder="1" applyAlignment="1">
      <alignment horizontal="center" vertical="center" wrapText="1"/>
    </xf>
    <xf numFmtId="168" fontId="3" fillId="2" borderId="1" xfId="9" applyFont="1" applyFill="1" applyBorder="1"/>
    <xf numFmtId="14" fontId="3" fillId="0" borderId="1" xfId="1" applyNumberFormat="1" applyFont="1" applyBorder="1" applyAlignment="1">
      <alignment horizontal="center"/>
    </xf>
    <xf numFmtId="0" fontId="3" fillId="0" borderId="39" xfId="0" applyFont="1" applyBorder="1"/>
    <xf numFmtId="0" fontId="3" fillId="0" borderId="40" xfId="0" applyFont="1" applyBorder="1"/>
    <xf numFmtId="1" fontId="3" fillId="0" borderId="0" xfId="0" applyNumberFormat="1" applyFont="1"/>
    <xf numFmtId="0" fontId="6" fillId="23" borderId="17" xfId="0" applyFont="1" applyFill="1" applyBorder="1" applyAlignment="1">
      <alignment vertical="center" wrapText="1"/>
    </xf>
    <xf numFmtId="0" fontId="6" fillId="23" borderId="0" xfId="0" applyFont="1" applyFill="1" applyAlignment="1">
      <alignment vertical="center" wrapText="1"/>
    </xf>
    <xf numFmtId="177" fontId="6" fillId="2" borderId="12" xfId="0" applyNumberFormat="1" applyFont="1" applyFill="1" applyBorder="1" applyAlignment="1">
      <alignment horizontal="right"/>
    </xf>
    <xf numFmtId="0" fontId="6" fillId="0" borderId="15" xfId="0" applyFont="1" applyBorder="1" applyAlignment="1">
      <alignment horizontal="left"/>
    </xf>
    <xf numFmtId="0" fontId="6" fillId="0" borderId="0" xfId="0" applyFont="1" applyAlignment="1">
      <alignment horizontal="left"/>
    </xf>
    <xf numFmtId="10" fontId="3" fillId="0" borderId="0" xfId="0" applyNumberFormat="1" applyFont="1"/>
  </cellXfs>
  <cellStyles count="11">
    <cellStyle name="Millares" xfId="1" builtinId="3"/>
    <cellStyle name="Millares 2" xfId="10" xr:uid="{079C4B16-0989-4574-B67E-33CEC87A9CBA}"/>
    <cellStyle name="Moneda 2" xfId="9" xr:uid="{737CFB3A-AA83-4313-B2A6-BCA970D93049}"/>
    <cellStyle name="Moneda 3" xfId="8" xr:uid="{03EB77A4-CA0D-4321-BA97-9B9ED2A2BA69}"/>
    <cellStyle name="Normal" xfId="0" builtinId="0"/>
    <cellStyle name="Normal 12" xfId="5" xr:uid="{41F1881E-DD8F-4B8C-943B-146601CDDE4F}"/>
    <cellStyle name="Normal 16" xfId="7" xr:uid="{F6815CC0-35F9-46B4-868A-F785C0114192}"/>
    <cellStyle name="Normal 2 10" xfId="3" xr:uid="{754B0EED-D3D5-4CE9-B323-3AC30920A128}"/>
    <cellStyle name="Normal 2 2" xfId="4" xr:uid="{181763CF-335D-4F62-A2ED-B8063B38C776}"/>
    <cellStyle name="Normal 7" xfId="6" xr:uid="{0A6AE2E2-CD4D-4040-8DD9-DE26AC922DB5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microsoft.com/office/2017/06/relationships/rdRichValue" Target="richData/rdrichvalue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2.xml"/><Relationship Id="rId10" Type="http://schemas.openxmlformats.org/officeDocument/2006/relationships/externalLink" Target="externalLinks/externalLink2.xml"/><Relationship Id="rId19" Type="http://schemas.microsoft.com/office/2017/06/relationships/rdRichValueStructure" Target="richData/rdrichvaluestructure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448\Downloads\Precios%20actualizados%20(PER&#218;).xlsx" TargetMode="External"/><Relationship Id="rId1" Type="http://schemas.openxmlformats.org/officeDocument/2006/relationships/externalLinkPath" Target="https://ises365.sharepoint.com/Users/P448/Downloads/Precios%20actualizados%20(PER&#218;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reggov-my.sharepoint.com/personal/gcamacho_creg_gov_co/Documents/Metodolog&#237;a%20de%20remuneraci&#243;n%20transmisi&#243;n%20ee/Estudio%20actualizaci&#243;n%20unidades%20constructivas%202024/Entregas/Segunda/Anexo%201%20Base%20de%20Datos.xlsx" TargetMode="External"/><Relationship Id="rId1" Type="http://schemas.openxmlformats.org/officeDocument/2006/relationships/externalLinkPath" Target="https://creggov-my.sharepoint.com/personal/gcamacho_creg_gov_co/Documents/Metodolog&#237;a%20de%20remuneraci&#243;n%20transmisi&#243;n%20ee/Estudio%20actualizaci&#243;n%20unidades%20constructivas%202024/Entregas/Segunda/Anexo%201%20Base%20de%20Dat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ses365.sharepoint.com/2008/Cargos%20Distribuci&#243;n%20Septiembre%2011/UC%20CREG%20094%20200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istribucionEnergia\Distribucion%202008-2012\Nivel%201\Nivel%201\Modelo%20Nivel%20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ses365.sharepoint.com/INFORMACION_CREG/DISTRIBUCION%20NUEVO%20PER&#205;ODO/calculo%20de%20cargos%20097/CREG%20097%20DE%202008/UC%20097/CREG%20097%2020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CIOS UC PERU  230 kV"/>
      <sheetName val="PRECIOS UC PERU 500 kV"/>
      <sheetName val="COMPARACION DE PRECIOS"/>
      <sheetName val="INFORMACION SOPORTE"/>
      <sheetName val="UC SE N4"/>
    </sheetNames>
    <sheetDataSet>
      <sheetData sheetId="0"/>
      <sheetData sheetId="1"/>
      <sheetData sheetId="2"/>
      <sheetData sheetId="3">
        <row r="160">
          <cell r="M160">
            <v>258.66899999999998</v>
          </cell>
        </row>
        <row r="161">
          <cell r="M161">
            <v>257.06200000000001</v>
          </cell>
        </row>
        <row r="162">
          <cell r="M162">
            <v>256.90800000000002</v>
          </cell>
        </row>
        <row r="163">
          <cell r="M163">
            <v>253.67</v>
          </cell>
        </row>
        <row r="164">
          <cell r="M164">
            <v>253.86</v>
          </cell>
        </row>
        <row r="167">
          <cell r="M167">
            <v>258.93400000000003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E"/>
      <sheetName val="UC_ACTUALIZADAS RES 011"/>
      <sheetName val="UC_NUEVAS TECNOLOGIAS"/>
      <sheetName val="UC_ACTUALIZADAS CIR 090"/>
      <sheetName val="BD COMPILADA PROMEDIO"/>
      <sheetName val="BD COMPILADA PERCENTIL"/>
      <sheetName val="DRIVERS CREG 011"/>
      <sheetName val="COMPARATIVO FD"/>
      <sheetName val="RESULTADO MODELO"/>
      <sheetName val="OUTLIERS"/>
      <sheetName val="DESAGREGACION-NUEVAS-UC "/>
      <sheetName val="RESUMEN OSINERMING"/>
      <sheetName val="BD COMPILADA"/>
      <sheetName val="Hoja5"/>
      <sheetName val="RECOPILACION "/>
      <sheetName val="PRECIOS UC PERU  230 kV"/>
      <sheetName val="PRECIOS UC PERU 500 kV"/>
      <sheetName val="COMPARACIÓN DE PRECIOS OSINERMI"/>
      <sheetName val="RECOPILACION_HOMOLOGADA"/>
      <sheetName val="RESOLUCIÓN 015 2018 UC STN"/>
      <sheetName val="UC NO ASIMILADAS"/>
      <sheetName val="UC ACTUALIZADAS CIRC 076"/>
      <sheetName val="CIRC 090 DE 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C"/>
      <sheetName val="RESUMEN UC LÍNEAS"/>
      <sheetName val="LÍNEAS NIVEL 2"/>
      <sheetName val="UC LN2"/>
      <sheetName val="COSTO UC LN2"/>
      <sheetName val="DDP LN2"/>
      <sheetName val="CANTIDADES LN2"/>
      <sheetName val="APU LN2"/>
      <sheetName val="LÍNEAS NIVEL 3"/>
      <sheetName val="UC LN3"/>
      <sheetName val="COSTO UC LN3"/>
      <sheetName val="COSTO ESTRUCTURAS LN3"/>
      <sheetName val="CANTIDADES LN3"/>
      <sheetName val="DDP LN3"/>
      <sheetName val="APU LN3"/>
      <sheetName val="LÍNEAS NIVEL 4"/>
      <sheetName val="UC LN4"/>
      <sheetName val="COSTO UC LN4"/>
      <sheetName val="COSTO ESTRUCTURAS LN4"/>
      <sheetName val="CANTIDADES LN4"/>
      <sheetName val="DDP LN4"/>
      <sheetName val="APU LN4"/>
      <sheetName val="PESO TORRES LN4"/>
      <sheetName val="SUBESTACIONES NIVEL 2"/>
      <sheetName val="COSTOS UC SE N2"/>
      <sheetName val="DDP SE N2"/>
      <sheetName val="OBRA CIVIL SE N2"/>
      <sheetName val="MONTAJE SE N2"/>
      <sheetName val="COSTO ETC SE N2"/>
      <sheetName val="APU SE N2"/>
      <sheetName val="SUBESTACIONES NIVEL 3"/>
      <sheetName val="COSTOS UC SE N3"/>
      <sheetName val="DDP SE N3"/>
      <sheetName val="OBRA CIVIL SE N3"/>
      <sheetName val="MONTAJE SE N3"/>
      <sheetName val="COSTO ETC SE N3"/>
      <sheetName val="APU SE N3"/>
      <sheetName val="SUBESTACIONES NIVEL 4"/>
      <sheetName val="COSTOS UC SE N4"/>
      <sheetName val="DDP SE N4"/>
      <sheetName val="MONTAJE SE N4"/>
      <sheetName val="OBRA CIVIL SE N4"/>
      <sheetName val="COSTO ETC SE N4"/>
      <sheetName val="APU SE N4"/>
      <sheetName val="CONEXIÓN STN"/>
      <sheetName val="COSTOS UC CONEXIÓN STN"/>
      <sheetName val="DDP CONEXIÓN STN"/>
      <sheetName val="MONTAJE CONEXIÓN STN"/>
      <sheetName val="OBRA CIVIL CONEXIÓN STN"/>
      <sheetName val="COSTO ETC CONEXIÓN STN"/>
      <sheetName val="APU CONEXIÓN STN"/>
      <sheetName val="TRANSFORMADORES"/>
      <sheetName val="COSTOS UC TRANSFORMADORES"/>
      <sheetName val="APU TRANSFORMADORES"/>
      <sheetName val="COMPENSACIONES"/>
      <sheetName val="COSTOS UC COMPENSACIONES"/>
      <sheetName val="APU COMPENSACIONES"/>
      <sheetName val="CENTROS DE CONTROL"/>
      <sheetName val="COSTOS CENTROS DE CONTROL"/>
      <sheetName val="EQUIPOS"/>
      <sheetName val="COSTOS UC EQUIPOS"/>
      <sheetName val="COSTO ELEMENTOS N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ÁMETROS"/>
      <sheetName val="CARGOS"/>
      <sheetName val="INFORMACIÓN OR"/>
      <sheetName val="INFORMACIÓN OR (2)"/>
      <sheetName val="RESUMEN TRANSFORMADORES"/>
      <sheetName val="COSTO ELEMENTOS N1"/>
      <sheetName val="COSTOS DE INSTALACIÓN"/>
      <sheetName val="POSTES"/>
      <sheetName val="TRANSFORMADORES"/>
      <sheetName val="CONDUCTO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C CREG 097 DE 2008"/>
      <sheetName val="LÍNEAS NIVEL 2"/>
      <sheetName val="COSTO UC LN2"/>
      <sheetName val="DDP LN2"/>
      <sheetName val="CANTIDADES LN2"/>
      <sheetName val="APU LN2"/>
      <sheetName val="LÍNEAS NIVEL 3"/>
      <sheetName val="COSTO UC LN3"/>
      <sheetName val="COSTO ESTRUCTURAS LN3"/>
      <sheetName val="CANTIDADES LN3"/>
      <sheetName val="DDP LN3"/>
      <sheetName val="APU LN3"/>
      <sheetName val="LÍNEAS NIVEL 4"/>
      <sheetName val="COSTO UC LN4"/>
      <sheetName val="COSTO ACCESORIOS LN4"/>
      <sheetName val="CANTIDADES LN4"/>
      <sheetName val="DDP LN4"/>
      <sheetName val="APU LN4"/>
      <sheetName val="PESO TORRES LN4"/>
      <sheetName val="SUBESTACIONES NIVEL 2"/>
      <sheetName val="COSTOS UC SE N2"/>
      <sheetName val="DDP SE N2"/>
      <sheetName val="OBRA CIVIL SE N2"/>
      <sheetName val="MONTAJE SE N2"/>
      <sheetName val="APU SE N2"/>
      <sheetName val="SUBESTACIONES NIVEL 3"/>
      <sheetName val="COSTOS UC SE N3"/>
      <sheetName val="DDP SE N3"/>
      <sheetName val="OBRA CIVIL SE N3"/>
      <sheetName val="MONTAJE SE N3"/>
      <sheetName val="APU SE N3"/>
      <sheetName val="SUBESTACIONES NIVEL 4"/>
      <sheetName val="COSTOS UC SE N4"/>
      <sheetName val="DDP SE N4"/>
      <sheetName val="MONTAJE SE N4"/>
      <sheetName val="OBRA CIVIL SE N4"/>
      <sheetName val="APU SE N4"/>
      <sheetName val="CONEXIÓN STN"/>
      <sheetName val="COSTOS UC CONEXIÓN STN"/>
      <sheetName val="DDP CONEXIÓN STN"/>
      <sheetName val="MONTAJE CONEXIÓN STN"/>
      <sheetName val="OBRA CIVIL CONEXIÓN STN"/>
      <sheetName val="APU CONEXIÓN STN"/>
      <sheetName val="TRANSFORMADORES"/>
      <sheetName val="COSTOS UC TRANSFORMADORES"/>
      <sheetName val="APU TRANSFORMADORES"/>
      <sheetName val="COMPENSACIONES"/>
      <sheetName val="COSTOS UC COMPENSACIONES"/>
      <sheetName val="CENTROS DE CONTROL"/>
      <sheetName val="SEÑALES CC"/>
      <sheetName val="COSTOS CENTROS DE CONTROL"/>
      <sheetName val="EQUIPOS"/>
      <sheetName val="COSTOS UC EQUIPOS"/>
      <sheetName val="AREAS SE"/>
      <sheetName val="AREAS"/>
      <sheetName val="NIVEL 1"/>
      <sheetName val="COSTO ELEMENTOS 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13</v>
    <v>3</v>
  </rv>
  <rv s="1">
    <v>13</v>
    <v>1</v>
  </rv>
</rvData>
</file>

<file path=xl/richData/rdrichvaluestructure.xml><?xml version="1.0" encoding="utf-8"?>
<rvStructures xmlns="http://schemas.microsoft.com/office/spreadsheetml/2017/richdata" count="2">
  <s t="_error">
    <k n="errorType" t="i"/>
    <k n="subType" t="i"/>
  </s>
  <s t="_error">
    <k n="errorType" t="i"/>
    <k n="propagated" t="b"/>
  </s>
</rvStructur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E92C2-A6D4-4223-B0CA-FC805603351C}">
  <dimension ref="A1:E126"/>
  <sheetViews>
    <sheetView workbookViewId="0">
      <selection activeCell="D4" sqref="D4"/>
    </sheetView>
  </sheetViews>
  <sheetFormatPr baseColWidth="10" defaultRowHeight="15" x14ac:dyDescent="0.25"/>
  <cols>
    <col min="1" max="5" width="31.5703125" customWidth="1"/>
  </cols>
  <sheetData>
    <row r="1" spans="1:5" x14ac:dyDescent="0.25">
      <c r="A1" s="1" t="s">
        <v>0</v>
      </c>
      <c r="B1" s="2"/>
      <c r="C1" s="2"/>
      <c r="D1" s="2"/>
      <c r="E1" s="2"/>
    </row>
    <row r="2" spans="1:5" x14ac:dyDescent="0.25">
      <c r="A2" s="3" t="s">
        <v>1</v>
      </c>
      <c r="B2" s="4" t="s">
        <v>2</v>
      </c>
      <c r="C2" s="5" t="s">
        <v>3</v>
      </c>
      <c r="D2" s="6" t="s">
        <v>4</v>
      </c>
      <c r="E2" s="7" t="s">
        <v>5</v>
      </c>
    </row>
    <row r="3" spans="1:5" x14ac:dyDescent="0.25">
      <c r="A3" s="8" t="s">
        <v>6</v>
      </c>
      <c r="B3" s="9" t="s">
        <v>7</v>
      </c>
      <c r="C3" s="10" t="s">
        <v>8</v>
      </c>
      <c r="D3" s="11">
        <v>2113130030.7748742</v>
      </c>
      <c r="E3" s="12">
        <v>30</v>
      </c>
    </row>
    <row r="4" spans="1:5" x14ac:dyDescent="0.25">
      <c r="A4" s="8" t="s">
        <v>9</v>
      </c>
      <c r="B4" s="9" t="s">
        <v>10</v>
      </c>
      <c r="C4" s="10" t="s">
        <v>8</v>
      </c>
      <c r="D4" s="11">
        <v>1452169075.7446485</v>
      </c>
      <c r="E4" s="13">
        <v>30</v>
      </c>
    </row>
    <row r="5" spans="1:5" x14ac:dyDescent="0.25">
      <c r="A5" s="8" t="s">
        <v>11</v>
      </c>
      <c r="B5" s="9" t="s">
        <v>7</v>
      </c>
      <c r="C5" s="10" t="s">
        <v>12</v>
      </c>
      <c r="D5" s="11">
        <v>5270059629.2089453</v>
      </c>
      <c r="E5" s="13">
        <v>30</v>
      </c>
    </row>
    <row r="6" spans="1:5" x14ac:dyDescent="0.25">
      <c r="A6" s="8" t="s">
        <v>13</v>
      </c>
      <c r="B6" s="9" t="s">
        <v>10</v>
      </c>
      <c r="C6" s="10" t="s">
        <v>12</v>
      </c>
      <c r="D6" s="11">
        <v>1768542590.1806734</v>
      </c>
      <c r="E6" s="13">
        <v>30</v>
      </c>
    </row>
    <row r="7" spans="1:5" x14ac:dyDescent="0.25">
      <c r="A7" s="8" t="s">
        <v>14</v>
      </c>
      <c r="B7" s="9" t="s">
        <v>7</v>
      </c>
      <c r="C7" s="10" t="s">
        <v>15</v>
      </c>
      <c r="D7" s="11">
        <v>1781203215.5549886</v>
      </c>
      <c r="E7" s="13">
        <v>30</v>
      </c>
    </row>
    <row r="8" spans="1:5" x14ac:dyDescent="0.25">
      <c r="A8" s="8" t="s">
        <v>16</v>
      </c>
      <c r="B8" s="9" t="s">
        <v>10</v>
      </c>
      <c r="C8" s="10" t="s">
        <v>15</v>
      </c>
      <c r="D8" s="11">
        <v>1702200082.6168203</v>
      </c>
      <c r="E8" s="13">
        <v>30</v>
      </c>
    </row>
    <row r="9" spans="1:5" x14ac:dyDescent="0.25">
      <c r="A9" s="8" t="s">
        <v>17</v>
      </c>
      <c r="B9" s="9" t="s">
        <v>7</v>
      </c>
      <c r="C9" s="10" t="s">
        <v>18</v>
      </c>
      <c r="D9" s="11">
        <v>5023009627.4304514</v>
      </c>
      <c r="E9" s="13">
        <v>30</v>
      </c>
    </row>
    <row r="10" spans="1:5" x14ac:dyDescent="0.25">
      <c r="A10" s="8" t="s">
        <v>19</v>
      </c>
      <c r="B10" s="9" t="s">
        <v>10</v>
      </c>
      <c r="C10" s="10" t="s">
        <v>18</v>
      </c>
      <c r="D10" s="11">
        <v>3009749380.0115528</v>
      </c>
      <c r="E10" s="13">
        <v>30</v>
      </c>
    </row>
    <row r="11" spans="1:5" x14ac:dyDescent="0.25">
      <c r="A11" s="8" t="s">
        <v>20</v>
      </c>
      <c r="B11" s="9" t="s">
        <v>7</v>
      </c>
      <c r="C11" s="10" t="s">
        <v>21</v>
      </c>
      <c r="D11" s="11">
        <v>6369594409.8377972</v>
      </c>
      <c r="E11" s="13">
        <v>30</v>
      </c>
    </row>
    <row r="12" spans="1:5" x14ac:dyDescent="0.25">
      <c r="A12" s="8" t="s">
        <v>22</v>
      </c>
      <c r="B12" s="9" t="s">
        <v>10</v>
      </c>
      <c r="C12" s="10" t="s">
        <v>21</v>
      </c>
      <c r="D12" s="11">
        <v>1986146114.4005198</v>
      </c>
      <c r="E12" s="13">
        <v>30</v>
      </c>
    </row>
    <row r="13" spans="1:5" x14ac:dyDescent="0.25">
      <c r="A13" s="8" t="s">
        <v>23</v>
      </c>
      <c r="B13" s="9" t="s">
        <v>7</v>
      </c>
      <c r="C13" s="10" t="s">
        <v>24</v>
      </c>
      <c r="D13" s="11">
        <v>7981272186.5195045</v>
      </c>
      <c r="E13" s="13">
        <v>30</v>
      </c>
    </row>
    <row r="14" spans="1:5" x14ac:dyDescent="0.25">
      <c r="A14" s="8" t="s">
        <v>25</v>
      </c>
      <c r="B14" s="9" t="s">
        <v>10</v>
      </c>
      <c r="C14" s="10" t="s">
        <v>24</v>
      </c>
      <c r="D14" s="11">
        <v>6882404861.0903625</v>
      </c>
      <c r="E14" s="13">
        <v>30</v>
      </c>
    </row>
    <row r="15" spans="1:5" x14ac:dyDescent="0.25">
      <c r="A15" s="8" t="s">
        <v>26</v>
      </c>
      <c r="B15" s="9" t="s">
        <v>7</v>
      </c>
      <c r="C15" s="10" t="s">
        <v>27</v>
      </c>
      <c r="D15" s="11">
        <v>6550713420.3811817</v>
      </c>
      <c r="E15" s="13">
        <v>30</v>
      </c>
    </row>
    <row r="16" spans="1:5" x14ac:dyDescent="0.25">
      <c r="A16" s="8" t="s">
        <v>28</v>
      </c>
      <c r="B16" s="9" t="s">
        <v>10</v>
      </c>
      <c r="C16" s="10" t="s">
        <v>27</v>
      </c>
      <c r="D16" s="11">
        <v>8468468620.5696526</v>
      </c>
      <c r="E16" s="13">
        <v>30</v>
      </c>
    </row>
    <row r="17" spans="1:5" x14ac:dyDescent="0.25">
      <c r="A17" s="8" t="s">
        <v>29</v>
      </c>
      <c r="B17" s="9" t="s">
        <v>7</v>
      </c>
      <c r="C17" s="10" t="s">
        <v>30</v>
      </c>
      <c r="D17" s="11">
        <v>6738710634.5880527</v>
      </c>
      <c r="E17" s="13">
        <v>30</v>
      </c>
    </row>
    <row r="18" spans="1:5" x14ac:dyDescent="0.25">
      <c r="A18" s="8" t="s">
        <v>31</v>
      </c>
      <c r="B18" s="9" t="s">
        <v>10</v>
      </c>
      <c r="C18" s="10" t="s">
        <v>30</v>
      </c>
      <c r="D18" s="11">
        <v>6680942747.6197901</v>
      </c>
      <c r="E18" s="13">
        <v>30</v>
      </c>
    </row>
    <row r="19" spans="1:5" x14ac:dyDescent="0.25">
      <c r="A19" s="8" t="s">
        <v>32</v>
      </c>
      <c r="B19" s="9" t="s">
        <v>7</v>
      </c>
      <c r="C19" s="10" t="s">
        <v>33</v>
      </c>
      <c r="D19" s="11">
        <v>14711016006.18265</v>
      </c>
      <c r="E19" s="13">
        <v>30</v>
      </c>
    </row>
    <row r="20" spans="1:5" x14ac:dyDescent="0.25">
      <c r="A20" s="8" t="s">
        <v>34</v>
      </c>
      <c r="B20" s="9" t="s">
        <v>10</v>
      </c>
      <c r="C20" s="10" t="s">
        <v>33</v>
      </c>
      <c r="D20" s="11">
        <v>12758838059.945564</v>
      </c>
      <c r="E20" s="13">
        <v>30</v>
      </c>
    </row>
    <row r="21" spans="1:5" x14ac:dyDescent="0.25">
      <c r="A21" s="8" t="s">
        <v>35</v>
      </c>
      <c r="B21" s="9" t="s">
        <v>36</v>
      </c>
      <c r="C21" s="10" t="s">
        <v>24</v>
      </c>
      <c r="D21" s="11">
        <v>3107436998.5232844</v>
      </c>
      <c r="E21" s="13">
        <v>30</v>
      </c>
    </row>
    <row r="22" spans="1:5" x14ac:dyDescent="0.25">
      <c r="A22" s="8" t="s">
        <v>37</v>
      </c>
      <c r="B22" s="9" t="s">
        <v>38</v>
      </c>
      <c r="C22" s="10" t="s">
        <v>12</v>
      </c>
      <c r="D22" s="11">
        <v>1946335140.3028359</v>
      </c>
      <c r="E22" s="13">
        <v>30</v>
      </c>
    </row>
    <row r="23" spans="1:5" x14ac:dyDescent="0.25">
      <c r="A23" s="8" t="s">
        <v>39</v>
      </c>
      <c r="B23" s="9" t="s">
        <v>38</v>
      </c>
      <c r="C23" s="10" t="s">
        <v>18</v>
      </c>
      <c r="D23" s="11">
        <v>2273613643.4594598</v>
      </c>
      <c r="E23" s="13">
        <v>30</v>
      </c>
    </row>
    <row r="24" spans="1:5" x14ac:dyDescent="0.25">
      <c r="A24" s="8" t="s">
        <v>40</v>
      </c>
      <c r="B24" s="9" t="s">
        <v>41</v>
      </c>
      <c r="C24" s="10" t="s">
        <v>42</v>
      </c>
      <c r="D24" s="11">
        <v>1859449898.5816174</v>
      </c>
      <c r="E24" s="13">
        <v>30</v>
      </c>
    </row>
    <row r="25" spans="1:5" x14ac:dyDescent="0.25">
      <c r="A25" s="8" t="s">
        <v>43</v>
      </c>
      <c r="B25" s="9" t="s">
        <v>41</v>
      </c>
      <c r="C25" s="10" t="s">
        <v>21</v>
      </c>
      <c r="D25" s="11">
        <v>1646145456.1232305</v>
      </c>
      <c r="E25" s="13">
        <v>30</v>
      </c>
    </row>
    <row r="26" spans="1:5" x14ac:dyDescent="0.25">
      <c r="A26" s="8" t="s">
        <v>44</v>
      </c>
      <c r="B26" s="9" t="s">
        <v>41</v>
      </c>
      <c r="C26" s="10" t="s">
        <v>45</v>
      </c>
      <c r="D26" s="11">
        <v>7453301984.9831266</v>
      </c>
      <c r="E26" s="13">
        <v>30</v>
      </c>
    </row>
    <row r="27" spans="1:5" x14ac:dyDescent="0.25">
      <c r="A27" s="8" t="s">
        <v>46</v>
      </c>
      <c r="B27" s="9" t="s">
        <v>47</v>
      </c>
      <c r="C27" s="10" t="s">
        <v>15</v>
      </c>
      <c r="D27" s="11">
        <v>852253132.37886238</v>
      </c>
      <c r="E27" s="13">
        <v>30</v>
      </c>
    </row>
    <row r="28" spans="1:5" x14ac:dyDescent="0.25">
      <c r="A28" s="8" t="s">
        <v>48</v>
      </c>
      <c r="B28" s="9" t="s">
        <v>47</v>
      </c>
      <c r="C28" s="10" t="s">
        <v>18</v>
      </c>
      <c r="D28" s="11">
        <v>2110487130.8756762</v>
      </c>
      <c r="E28" s="13">
        <v>30</v>
      </c>
    </row>
    <row r="29" spans="1:5" x14ac:dyDescent="0.25">
      <c r="A29" s="8" t="s">
        <v>49</v>
      </c>
      <c r="B29" s="9" t="s">
        <v>47</v>
      </c>
      <c r="C29" s="10" t="s">
        <v>21</v>
      </c>
      <c r="D29" s="11">
        <v>2138214954.5513508</v>
      </c>
      <c r="E29" s="13">
        <v>30</v>
      </c>
    </row>
    <row r="30" spans="1:5" x14ac:dyDescent="0.25">
      <c r="A30" s="8" t="s">
        <v>50</v>
      </c>
      <c r="B30" s="9" t="s">
        <v>47</v>
      </c>
      <c r="C30" s="10" t="s">
        <v>45</v>
      </c>
      <c r="D30" s="11">
        <v>1064958912.7783782</v>
      </c>
      <c r="E30" s="13">
        <v>30</v>
      </c>
    </row>
    <row r="31" spans="1:5" x14ac:dyDescent="0.25">
      <c r="A31" s="8" t="s">
        <v>51</v>
      </c>
      <c r="B31" s="9" t="s">
        <v>52</v>
      </c>
      <c r="C31" s="10" t="s">
        <v>8</v>
      </c>
      <c r="D31" s="11">
        <v>221910811.33020842</v>
      </c>
      <c r="E31" s="13">
        <v>30</v>
      </c>
    </row>
    <row r="32" spans="1:5" x14ac:dyDescent="0.25">
      <c r="A32" s="8" t="s">
        <v>53</v>
      </c>
      <c r="B32" s="9" t="s">
        <v>52</v>
      </c>
      <c r="C32" s="10" t="s">
        <v>54</v>
      </c>
      <c r="D32" s="11">
        <v>823040205.77804148</v>
      </c>
      <c r="E32" s="13">
        <v>30</v>
      </c>
    </row>
    <row r="33" spans="1:5" x14ac:dyDescent="0.25">
      <c r="A33" s="8" t="s">
        <v>55</v>
      </c>
      <c r="B33" s="9" t="s">
        <v>52</v>
      </c>
      <c r="C33" s="10" t="s">
        <v>18</v>
      </c>
      <c r="D33" s="11">
        <v>361815133.66803962</v>
      </c>
      <c r="E33" s="13">
        <v>30</v>
      </c>
    </row>
    <row r="34" spans="1:5" x14ac:dyDescent="0.25">
      <c r="A34" s="8" t="s">
        <v>56</v>
      </c>
      <c r="B34" s="9" t="s">
        <v>52</v>
      </c>
      <c r="C34" s="10" t="s">
        <v>24</v>
      </c>
      <c r="D34" s="11">
        <v>1220450153.0621586</v>
      </c>
      <c r="E34" s="13">
        <v>30</v>
      </c>
    </row>
    <row r="35" spans="1:5" x14ac:dyDescent="0.25">
      <c r="A35" s="8" t="s">
        <v>57</v>
      </c>
      <c r="B35" s="9" t="s">
        <v>52</v>
      </c>
      <c r="C35" s="10" t="s">
        <v>45</v>
      </c>
      <c r="D35" s="11">
        <v>3013287252.3599114</v>
      </c>
      <c r="E35" s="13">
        <v>30</v>
      </c>
    </row>
    <row r="36" spans="1:5" x14ac:dyDescent="0.25">
      <c r="A36" s="8" t="s">
        <v>58</v>
      </c>
      <c r="B36" s="9" t="s">
        <v>59</v>
      </c>
      <c r="C36" s="10" t="s">
        <v>12</v>
      </c>
      <c r="D36" s="11">
        <v>198493898.93373913</v>
      </c>
      <c r="E36" s="13">
        <v>30</v>
      </c>
    </row>
    <row r="37" spans="1:5" x14ac:dyDescent="0.25">
      <c r="A37" s="8" t="s">
        <v>60</v>
      </c>
      <c r="B37" s="9" t="s">
        <v>59</v>
      </c>
      <c r="C37" s="10" t="s">
        <v>61</v>
      </c>
      <c r="D37" s="11">
        <v>204852378.7714304</v>
      </c>
      <c r="E37" s="13">
        <v>30</v>
      </c>
    </row>
    <row r="38" spans="1:5" x14ac:dyDescent="0.25">
      <c r="A38" s="8" t="s">
        <v>62</v>
      </c>
      <c r="B38" s="9" t="s">
        <v>59</v>
      </c>
      <c r="C38" s="10" t="s">
        <v>18</v>
      </c>
      <c r="D38" s="11">
        <v>455082416.34533805</v>
      </c>
      <c r="E38" s="13">
        <v>30</v>
      </c>
    </row>
    <row r="39" spans="1:5" x14ac:dyDescent="0.25">
      <c r="A39" s="8" t="s">
        <v>63</v>
      </c>
      <c r="B39" s="9" t="s">
        <v>59</v>
      </c>
      <c r="C39" s="10" t="s">
        <v>24</v>
      </c>
      <c r="D39" s="11">
        <v>1840063084.1958725</v>
      </c>
      <c r="E39" s="13">
        <v>30</v>
      </c>
    </row>
    <row r="40" spans="1:5" x14ac:dyDescent="0.25">
      <c r="A40" s="8" t="s">
        <v>64</v>
      </c>
      <c r="B40" s="9" t="s">
        <v>59</v>
      </c>
      <c r="C40" s="10" t="s">
        <v>45</v>
      </c>
      <c r="D40" s="11">
        <v>4008207560.886487</v>
      </c>
      <c r="E40" s="13">
        <v>30</v>
      </c>
    </row>
    <row r="41" spans="1:5" x14ac:dyDescent="0.25">
      <c r="A41" s="8" t="s">
        <v>65</v>
      </c>
      <c r="B41" s="9" t="s">
        <v>66</v>
      </c>
      <c r="C41" s="10" t="s">
        <v>8</v>
      </c>
      <c r="D41" s="11">
        <v>605206643.7405405</v>
      </c>
      <c r="E41" s="13">
        <v>10</v>
      </c>
    </row>
    <row r="42" spans="1:5" x14ac:dyDescent="0.25">
      <c r="A42" s="8" t="s">
        <v>67</v>
      </c>
      <c r="B42" s="9" t="s">
        <v>66</v>
      </c>
      <c r="C42" s="10" t="s">
        <v>68</v>
      </c>
      <c r="D42" s="11">
        <v>2032780793.4661784</v>
      </c>
      <c r="E42" s="13">
        <v>10</v>
      </c>
    </row>
    <row r="43" spans="1:5" x14ac:dyDescent="0.25">
      <c r="A43" s="8" t="s">
        <v>69</v>
      </c>
      <c r="B43" s="9" t="s">
        <v>70</v>
      </c>
      <c r="C43" s="10" t="s">
        <v>68</v>
      </c>
      <c r="D43" s="11">
        <v>1032020818.8481472</v>
      </c>
      <c r="E43" s="13">
        <v>10</v>
      </c>
    </row>
    <row r="44" spans="1:5" x14ac:dyDescent="0.25">
      <c r="A44" s="8" t="s">
        <v>71</v>
      </c>
      <c r="B44" s="9" t="s">
        <v>72</v>
      </c>
      <c r="C44" s="10" t="s">
        <v>73</v>
      </c>
      <c r="D44" s="11">
        <v>12526786824.065392</v>
      </c>
      <c r="E44" s="13">
        <v>30</v>
      </c>
    </row>
    <row r="45" spans="1:5" x14ac:dyDescent="0.25">
      <c r="A45" s="8" t="s">
        <v>74</v>
      </c>
      <c r="B45" s="9" t="s">
        <v>75</v>
      </c>
      <c r="C45" s="10" t="s">
        <v>76</v>
      </c>
      <c r="D45" s="11">
        <v>12109290524.309494</v>
      </c>
      <c r="E45" s="13">
        <v>30</v>
      </c>
    </row>
    <row r="46" spans="1:5" x14ac:dyDescent="0.25">
      <c r="A46" s="1" t="s">
        <v>77</v>
      </c>
      <c r="B46" s="2"/>
      <c r="C46" s="2"/>
      <c r="D46" s="2"/>
      <c r="E46" s="2"/>
    </row>
    <row r="47" spans="1:5" x14ac:dyDescent="0.25">
      <c r="A47" s="8" t="s">
        <v>78</v>
      </c>
      <c r="B47" s="9" t="s">
        <v>7</v>
      </c>
      <c r="C47" s="14" t="s">
        <v>18</v>
      </c>
      <c r="D47" s="11">
        <v>10883620885.918634</v>
      </c>
      <c r="E47" s="12">
        <v>30</v>
      </c>
    </row>
    <row r="48" spans="1:5" x14ac:dyDescent="0.25">
      <c r="A48" s="8" t="s">
        <v>79</v>
      </c>
      <c r="B48" s="9" t="s">
        <v>10</v>
      </c>
      <c r="C48" s="14" t="s">
        <v>18</v>
      </c>
      <c r="D48" s="11">
        <v>9598817689.4948921</v>
      </c>
      <c r="E48" s="12">
        <v>30</v>
      </c>
    </row>
    <row r="49" spans="1:5" x14ac:dyDescent="0.25">
      <c r="A49" s="8" t="s">
        <v>80</v>
      </c>
      <c r="B49" s="9" t="s">
        <v>7</v>
      </c>
      <c r="C49" s="14" t="s">
        <v>24</v>
      </c>
      <c r="D49" s="11">
        <v>30973300631.146042</v>
      </c>
      <c r="E49" s="12">
        <v>30</v>
      </c>
    </row>
    <row r="50" spans="1:5" x14ac:dyDescent="0.25">
      <c r="A50" s="8" t="s">
        <v>81</v>
      </c>
      <c r="B50" s="9" t="s">
        <v>10</v>
      </c>
      <c r="C50" s="14" t="s">
        <v>24</v>
      </c>
      <c r="D50" s="11">
        <v>12219353416.456072</v>
      </c>
      <c r="E50" s="12">
        <v>30</v>
      </c>
    </row>
    <row r="51" spans="1:5" x14ac:dyDescent="0.25">
      <c r="A51" s="8" t="s">
        <v>82</v>
      </c>
      <c r="B51" s="9" t="s">
        <v>36</v>
      </c>
      <c r="C51" s="14" t="s">
        <v>24</v>
      </c>
      <c r="D51" s="11">
        <v>11384837905.442419</v>
      </c>
      <c r="E51" s="12">
        <v>30</v>
      </c>
    </row>
    <row r="52" spans="1:5" x14ac:dyDescent="0.25">
      <c r="A52" s="8" t="s">
        <v>83</v>
      </c>
      <c r="B52" s="9" t="s">
        <v>41</v>
      </c>
      <c r="C52" s="14" t="s">
        <v>18</v>
      </c>
      <c r="D52" s="11">
        <v>7845311696.3148346</v>
      </c>
      <c r="E52" s="12">
        <v>30</v>
      </c>
    </row>
    <row r="53" spans="1:5" x14ac:dyDescent="0.25">
      <c r="A53" s="8" t="s">
        <v>84</v>
      </c>
      <c r="B53" s="9" t="s">
        <v>52</v>
      </c>
      <c r="C53" s="14" t="s">
        <v>18</v>
      </c>
      <c r="D53" s="11">
        <v>1493035710.9235692</v>
      </c>
      <c r="E53" s="12">
        <v>30</v>
      </c>
    </row>
    <row r="54" spans="1:5" x14ac:dyDescent="0.25">
      <c r="A54" s="8" t="s">
        <v>85</v>
      </c>
      <c r="B54" s="9" t="s">
        <v>52</v>
      </c>
      <c r="C54" s="14" t="s">
        <v>24</v>
      </c>
      <c r="D54" s="11">
        <v>4037596219.4052501</v>
      </c>
      <c r="E54" s="12">
        <v>30</v>
      </c>
    </row>
    <row r="55" spans="1:5" x14ac:dyDescent="0.25">
      <c r="A55" s="8" t="s">
        <v>86</v>
      </c>
      <c r="B55" s="9" t="s">
        <v>59</v>
      </c>
      <c r="C55" s="14" t="s">
        <v>18</v>
      </c>
      <c r="D55" s="11">
        <v>2123463277.1148348</v>
      </c>
      <c r="E55" s="12">
        <v>30</v>
      </c>
    </row>
    <row r="56" spans="1:5" x14ac:dyDescent="0.25">
      <c r="A56" s="8" t="s">
        <v>87</v>
      </c>
      <c r="B56" s="9" t="s">
        <v>59</v>
      </c>
      <c r="C56" s="14" t="s">
        <v>24</v>
      </c>
      <c r="D56" s="11">
        <v>1431731488.8672898</v>
      </c>
      <c r="E56" s="12">
        <v>30</v>
      </c>
    </row>
    <row r="57" spans="1:5" x14ac:dyDescent="0.25">
      <c r="A57" s="8" t="s">
        <v>88</v>
      </c>
      <c r="B57" s="9" t="s">
        <v>66</v>
      </c>
      <c r="C57" s="14" t="s">
        <v>89</v>
      </c>
      <c r="D57" s="11">
        <v>2660515009.0541058</v>
      </c>
      <c r="E57" s="12">
        <v>30</v>
      </c>
    </row>
    <row r="58" spans="1:5" x14ac:dyDescent="0.25">
      <c r="A58" s="8" t="s">
        <v>90</v>
      </c>
      <c r="B58" s="15" t="s">
        <v>70</v>
      </c>
      <c r="C58" s="16" t="s">
        <v>89</v>
      </c>
      <c r="D58" s="11">
        <v>581913185.33901942</v>
      </c>
      <c r="E58" s="12">
        <v>30</v>
      </c>
    </row>
    <row r="59" spans="1:5" x14ac:dyDescent="0.25">
      <c r="A59" s="17" t="s">
        <v>91</v>
      </c>
      <c r="B59" s="9" t="s">
        <v>72</v>
      </c>
      <c r="C59" s="10" t="s">
        <v>89</v>
      </c>
      <c r="D59" s="11">
        <v>16897166877.723989</v>
      </c>
      <c r="E59" s="18">
        <v>30</v>
      </c>
    </row>
    <row r="60" spans="1:5" x14ac:dyDescent="0.25">
      <c r="A60" s="17" t="s">
        <v>92</v>
      </c>
      <c r="B60" s="9" t="s">
        <v>75</v>
      </c>
      <c r="C60" s="10" t="s">
        <v>89</v>
      </c>
      <c r="D60" s="11">
        <v>9597572121.8659744</v>
      </c>
      <c r="E60" s="18">
        <v>30</v>
      </c>
    </row>
    <row r="61" spans="1:5" x14ac:dyDescent="0.25">
      <c r="A61" s="19" t="s">
        <v>93</v>
      </c>
      <c r="B61" s="20"/>
      <c r="C61" s="20"/>
      <c r="D61" s="20"/>
      <c r="E61" s="21"/>
    </row>
    <row r="62" spans="1:5" x14ac:dyDescent="0.25">
      <c r="A62" s="22" t="s">
        <v>94</v>
      </c>
      <c r="B62" s="23" t="s">
        <v>95</v>
      </c>
      <c r="C62" s="24" t="s">
        <v>96</v>
      </c>
      <c r="D62" s="11">
        <v>44114149552.503784</v>
      </c>
      <c r="E62" s="18">
        <v>30</v>
      </c>
    </row>
    <row r="63" spans="1:5" x14ac:dyDescent="0.25">
      <c r="A63" s="22" t="s">
        <v>97</v>
      </c>
      <c r="B63" s="23" t="s">
        <v>98</v>
      </c>
      <c r="C63" s="24" t="s">
        <v>96</v>
      </c>
      <c r="D63" s="11">
        <v>15516197166.591177</v>
      </c>
      <c r="E63" s="18">
        <v>30</v>
      </c>
    </row>
    <row r="64" spans="1:5" x14ac:dyDescent="0.25">
      <c r="A64" s="25" t="s">
        <v>99</v>
      </c>
      <c r="B64" s="26"/>
      <c r="C64" s="26"/>
      <c r="D64" s="26"/>
      <c r="E64" s="27"/>
    </row>
    <row r="65" spans="1:5" x14ac:dyDescent="0.25">
      <c r="A65" s="22" t="s">
        <v>100</v>
      </c>
      <c r="B65" s="23" t="s">
        <v>101</v>
      </c>
      <c r="C65" s="24" t="s">
        <v>96</v>
      </c>
      <c r="D65" s="11">
        <v>1581024204.9571071</v>
      </c>
      <c r="E65" s="18">
        <v>30</v>
      </c>
    </row>
    <row r="66" spans="1:5" x14ac:dyDescent="0.25">
      <c r="A66" s="22" t="s">
        <v>102</v>
      </c>
      <c r="B66" s="23" t="s">
        <v>103</v>
      </c>
      <c r="C66" s="24" t="s">
        <v>96</v>
      </c>
      <c r="D66" s="11">
        <v>7494011422.4150047</v>
      </c>
      <c r="E66" s="18">
        <v>30</v>
      </c>
    </row>
    <row r="67" spans="1:5" x14ac:dyDescent="0.25">
      <c r="A67" s="28" t="s">
        <v>104</v>
      </c>
      <c r="B67" s="29" t="s">
        <v>105</v>
      </c>
      <c r="C67" s="24" t="s">
        <v>96</v>
      </c>
      <c r="D67" s="11">
        <v>3412442544.0859504</v>
      </c>
      <c r="E67" s="18">
        <v>30</v>
      </c>
    </row>
    <row r="68" spans="1:5" x14ac:dyDescent="0.25">
      <c r="A68" s="28" t="s">
        <v>106</v>
      </c>
      <c r="B68" s="23" t="s">
        <v>107</v>
      </c>
      <c r="C68" s="24" t="s">
        <v>96</v>
      </c>
      <c r="D68" s="11">
        <v>6435459464.5055389</v>
      </c>
      <c r="E68" s="18">
        <v>30</v>
      </c>
    </row>
    <row r="69" spans="1:5" x14ac:dyDescent="0.25">
      <c r="A69" s="28" t="s">
        <v>108</v>
      </c>
      <c r="B69" s="23" t="s">
        <v>109</v>
      </c>
      <c r="C69" s="24" t="s">
        <v>96</v>
      </c>
      <c r="D69" s="11">
        <v>3519381245.7005167</v>
      </c>
      <c r="E69" s="18">
        <v>30</v>
      </c>
    </row>
    <row r="70" spans="1:5" x14ac:dyDescent="0.25">
      <c r="A70" s="28" t="s">
        <v>110</v>
      </c>
      <c r="B70" s="23" t="s">
        <v>111</v>
      </c>
      <c r="C70" s="24" t="s">
        <v>96</v>
      </c>
      <c r="D70" s="11">
        <v>5475617121.3540697</v>
      </c>
      <c r="E70" s="18">
        <v>30</v>
      </c>
    </row>
    <row r="71" spans="1:5" x14ac:dyDescent="0.25">
      <c r="A71" s="28" t="s">
        <v>112</v>
      </c>
      <c r="B71" s="23" t="s">
        <v>113</v>
      </c>
      <c r="C71" s="24" t="s">
        <v>96</v>
      </c>
      <c r="D71" s="11">
        <v>1713270652.5430782</v>
      </c>
      <c r="E71" s="18">
        <v>30</v>
      </c>
    </row>
    <row r="72" spans="1:5" x14ac:dyDescent="0.25">
      <c r="A72" s="28" t="s">
        <v>114</v>
      </c>
      <c r="B72" s="23" t="s">
        <v>115</v>
      </c>
      <c r="C72" s="24" t="s">
        <v>96</v>
      </c>
      <c r="D72" s="11">
        <v>5475617121.3540697</v>
      </c>
      <c r="E72" s="18">
        <v>30</v>
      </c>
    </row>
    <row r="73" spans="1:5" x14ac:dyDescent="0.25">
      <c r="A73" s="28" t="s">
        <v>116</v>
      </c>
      <c r="B73" s="23" t="s">
        <v>117</v>
      </c>
      <c r="C73" s="24" t="s">
        <v>96</v>
      </c>
      <c r="D73" s="11">
        <v>3671147161.047122</v>
      </c>
      <c r="E73" s="18">
        <v>30</v>
      </c>
    </row>
    <row r="74" spans="1:5" x14ac:dyDescent="0.25">
      <c r="A74" s="28" t="s">
        <v>118</v>
      </c>
      <c r="B74" s="23" t="s">
        <v>119</v>
      </c>
      <c r="C74" s="24" t="s">
        <v>96</v>
      </c>
      <c r="D74" s="11">
        <v>5261568865.5344877</v>
      </c>
      <c r="E74" s="18">
        <v>30</v>
      </c>
    </row>
    <row r="75" spans="1:5" x14ac:dyDescent="0.25">
      <c r="A75" s="28" t="s">
        <v>120</v>
      </c>
      <c r="B75" s="23" t="s">
        <v>121</v>
      </c>
      <c r="C75" s="24" t="s">
        <v>96</v>
      </c>
      <c r="D75" s="11">
        <v>26291833578.140175</v>
      </c>
      <c r="E75" s="18">
        <v>30</v>
      </c>
    </row>
    <row r="76" spans="1:5" x14ac:dyDescent="0.25">
      <c r="A76" s="25" t="s">
        <v>122</v>
      </c>
      <c r="B76" s="26"/>
      <c r="C76" s="26"/>
      <c r="D76" s="26"/>
      <c r="E76" s="27"/>
    </row>
    <row r="77" spans="1:5" x14ac:dyDescent="0.25">
      <c r="A77" s="28" t="s">
        <v>123</v>
      </c>
      <c r="B77" s="23" t="s">
        <v>124</v>
      </c>
      <c r="C77" s="24" t="s">
        <v>96</v>
      </c>
      <c r="D77" s="11">
        <v>7326146742.8062</v>
      </c>
      <c r="E77" s="12">
        <v>30</v>
      </c>
    </row>
    <row r="78" spans="1:5" x14ac:dyDescent="0.25">
      <c r="A78" s="28" t="s">
        <v>125</v>
      </c>
      <c r="B78" s="23" t="s">
        <v>126</v>
      </c>
      <c r="C78" s="24" t="s">
        <v>96</v>
      </c>
      <c r="D78" s="11">
        <v>9343744936.6899185</v>
      </c>
      <c r="E78" s="18">
        <v>30</v>
      </c>
    </row>
    <row r="79" spans="1:5" x14ac:dyDescent="0.25">
      <c r="A79" s="28" t="s">
        <v>127</v>
      </c>
      <c r="B79" s="23" t="s">
        <v>128</v>
      </c>
      <c r="C79" s="24" t="s">
        <v>96</v>
      </c>
      <c r="D79" s="11">
        <v>896141789.33269906</v>
      </c>
      <c r="E79" s="18">
        <v>30</v>
      </c>
    </row>
    <row r="80" spans="1:5" x14ac:dyDescent="0.25">
      <c r="A80" s="28" t="s">
        <v>129</v>
      </c>
      <c r="B80" s="23" t="s">
        <v>130</v>
      </c>
      <c r="C80" s="24" t="s">
        <v>96</v>
      </c>
      <c r="D80" s="11">
        <v>15610514315.943003</v>
      </c>
      <c r="E80" s="18">
        <v>30</v>
      </c>
    </row>
    <row r="81" spans="1:5" x14ac:dyDescent="0.25">
      <c r="A81" s="28" t="s">
        <v>131</v>
      </c>
      <c r="B81" s="23" t="s">
        <v>132</v>
      </c>
      <c r="C81" s="24" t="s">
        <v>96</v>
      </c>
      <c r="D81" s="11">
        <v>9431785830.7948456</v>
      </c>
      <c r="E81" s="18">
        <v>30</v>
      </c>
    </row>
    <row r="82" spans="1:5" x14ac:dyDescent="0.25">
      <c r="A82" s="28" t="s">
        <v>133</v>
      </c>
      <c r="B82" s="23" t="s">
        <v>134</v>
      </c>
      <c r="C82" s="24" t="s">
        <v>96</v>
      </c>
      <c r="D82" s="11">
        <v>195466046456.95132</v>
      </c>
      <c r="E82" s="18">
        <v>30</v>
      </c>
    </row>
    <row r="83" spans="1:5" x14ac:dyDescent="0.25">
      <c r="A83" s="30" t="s">
        <v>135</v>
      </c>
      <c r="B83" s="31"/>
      <c r="C83" s="31"/>
      <c r="D83" s="31"/>
      <c r="E83" s="32"/>
    </row>
    <row r="84" spans="1:5" x14ac:dyDescent="0.25">
      <c r="A84" s="28" t="s">
        <v>136</v>
      </c>
      <c r="B84" s="23" t="s">
        <v>137</v>
      </c>
      <c r="C84" s="24" t="s">
        <v>96</v>
      </c>
      <c r="D84" s="11">
        <v>4645243064.2378378</v>
      </c>
      <c r="E84" s="18">
        <v>30</v>
      </c>
    </row>
    <row r="85" spans="1:5" x14ac:dyDescent="0.25">
      <c r="A85" s="33" t="s">
        <v>138</v>
      </c>
      <c r="B85" s="34"/>
      <c r="C85" s="34"/>
      <c r="D85" s="34"/>
      <c r="E85" s="35"/>
    </row>
    <row r="86" spans="1:5" ht="51" x14ac:dyDescent="0.25">
      <c r="A86" s="36" t="s">
        <v>139</v>
      </c>
      <c r="B86" s="37" t="s">
        <v>140</v>
      </c>
      <c r="C86" s="24" t="s">
        <v>96</v>
      </c>
      <c r="D86" s="11">
        <v>8665609449.7945957</v>
      </c>
      <c r="E86" s="12">
        <v>10</v>
      </c>
    </row>
    <row r="87" spans="1:5" ht="63.75" x14ac:dyDescent="0.25">
      <c r="A87" s="38" t="s">
        <v>141</v>
      </c>
      <c r="B87" s="39" t="s">
        <v>142</v>
      </c>
      <c r="C87" s="24" t="s">
        <v>96</v>
      </c>
      <c r="D87" s="11">
        <v>922098239.61081064</v>
      </c>
      <c r="E87" s="40">
        <v>10</v>
      </c>
    </row>
    <row r="88" spans="1:5" ht="51" x14ac:dyDescent="0.25">
      <c r="A88" s="36" t="s">
        <v>143</v>
      </c>
      <c r="B88" s="37" t="s">
        <v>144</v>
      </c>
      <c r="C88" s="24" t="s">
        <v>96</v>
      </c>
      <c r="D88" s="11">
        <v>751565758.57297301</v>
      </c>
      <c r="E88" s="12">
        <v>10</v>
      </c>
    </row>
    <row r="89" spans="1:5" x14ac:dyDescent="0.25">
      <c r="A89" s="41" t="s">
        <v>145</v>
      </c>
      <c r="B89" s="42"/>
      <c r="C89" s="42"/>
      <c r="D89" s="42"/>
      <c r="E89" s="43"/>
    </row>
    <row r="90" spans="1:5" x14ac:dyDescent="0.25">
      <c r="A90" s="44" t="s">
        <v>146</v>
      </c>
      <c r="B90" s="45" t="s">
        <v>147</v>
      </c>
      <c r="C90" s="24" t="s">
        <v>96</v>
      </c>
      <c r="D90" s="11">
        <v>977265552.37551475</v>
      </c>
      <c r="E90" s="46">
        <v>10</v>
      </c>
    </row>
    <row r="91" spans="1:5" x14ac:dyDescent="0.25">
      <c r="A91" s="44" t="s">
        <v>148</v>
      </c>
      <c r="B91" s="45" t="s">
        <v>149</v>
      </c>
      <c r="C91" s="24" t="s">
        <v>96</v>
      </c>
      <c r="D91" s="11">
        <v>103694379.89698578</v>
      </c>
      <c r="E91" s="46">
        <v>10</v>
      </c>
    </row>
    <row r="92" spans="1:5" x14ac:dyDescent="0.25">
      <c r="A92" s="44" t="s">
        <v>150</v>
      </c>
      <c r="B92" s="45" t="s">
        <v>151</v>
      </c>
      <c r="C92" s="24" t="s">
        <v>96</v>
      </c>
      <c r="D92" s="11">
        <v>297253467.36937147</v>
      </c>
      <c r="E92" s="46">
        <v>10</v>
      </c>
    </row>
    <row r="93" spans="1:5" x14ac:dyDescent="0.25">
      <c r="A93" s="44" t="s">
        <v>152</v>
      </c>
      <c r="B93" s="45" t="s">
        <v>153</v>
      </c>
      <c r="C93" s="24" t="s">
        <v>96</v>
      </c>
      <c r="D93" s="11">
        <v>16221608.587904349</v>
      </c>
      <c r="E93" s="46">
        <v>10</v>
      </c>
    </row>
    <row r="94" spans="1:5" x14ac:dyDescent="0.25">
      <c r="A94" s="44" t="s">
        <v>154</v>
      </c>
      <c r="B94" s="45" t="s">
        <v>155</v>
      </c>
      <c r="C94" s="24" t="s">
        <v>96</v>
      </c>
      <c r="D94" s="11">
        <v>154920117.01647449</v>
      </c>
      <c r="E94" s="46">
        <v>10</v>
      </c>
    </row>
    <row r="95" spans="1:5" x14ac:dyDescent="0.25">
      <c r="A95" s="44" t="s">
        <v>156</v>
      </c>
      <c r="B95" s="45" t="s">
        <v>157</v>
      </c>
      <c r="C95" s="24" t="s">
        <v>96</v>
      </c>
      <c r="D95" s="11">
        <v>1364141529.6920633</v>
      </c>
      <c r="E95" s="46">
        <v>30</v>
      </c>
    </row>
    <row r="96" spans="1:5" x14ac:dyDescent="0.25">
      <c r="A96" s="44" t="s">
        <v>158</v>
      </c>
      <c r="B96" s="45" t="s">
        <v>147</v>
      </c>
      <c r="C96" s="24" t="s">
        <v>96</v>
      </c>
      <c r="D96" s="11">
        <v>452615884.89617765</v>
      </c>
      <c r="E96" s="46">
        <v>10</v>
      </c>
    </row>
    <row r="97" spans="1:5" x14ac:dyDescent="0.25">
      <c r="A97" s="44" t="s">
        <v>159</v>
      </c>
      <c r="B97" s="45" t="s">
        <v>149</v>
      </c>
      <c r="C97" s="24" t="s">
        <v>96</v>
      </c>
      <c r="D97" s="11">
        <v>436031217.2607891</v>
      </c>
      <c r="E97" s="46">
        <v>10</v>
      </c>
    </row>
    <row r="98" spans="1:5" x14ac:dyDescent="0.25">
      <c r="A98" s="44" t="s">
        <v>160</v>
      </c>
      <c r="B98" s="45" t="s">
        <v>151</v>
      </c>
      <c r="C98" s="24" t="s">
        <v>96</v>
      </c>
      <c r="D98" s="11">
        <v>319314479.34595501</v>
      </c>
      <c r="E98" s="46">
        <v>10</v>
      </c>
    </row>
    <row r="99" spans="1:5" x14ac:dyDescent="0.25">
      <c r="A99" s="44" t="s">
        <v>161</v>
      </c>
      <c r="B99" s="45" t="s">
        <v>153</v>
      </c>
      <c r="C99" s="24" t="s">
        <v>96</v>
      </c>
      <c r="D99" s="11">
        <v>225300774.89496309</v>
      </c>
      <c r="E99" s="46">
        <v>10</v>
      </c>
    </row>
    <row r="100" spans="1:5" x14ac:dyDescent="0.25">
      <c r="A100" s="44" t="s">
        <v>162</v>
      </c>
      <c r="B100" s="45" t="s">
        <v>155</v>
      </c>
      <c r="C100" s="24" t="s">
        <v>96</v>
      </c>
      <c r="D100" s="11">
        <v>589800247.25387788</v>
      </c>
      <c r="E100" s="46">
        <v>10</v>
      </c>
    </row>
    <row r="101" spans="1:5" x14ac:dyDescent="0.25">
      <c r="A101" s="44" t="s">
        <v>163</v>
      </c>
      <c r="B101" s="45" t="s">
        <v>157</v>
      </c>
      <c r="C101" s="24" t="s">
        <v>96</v>
      </c>
      <c r="D101" s="11">
        <v>752476500.794855</v>
      </c>
      <c r="E101" s="46">
        <v>30</v>
      </c>
    </row>
    <row r="102" spans="1:5" x14ac:dyDescent="0.25">
      <c r="A102" s="44" t="s">
        <v>164</v>
      </c>
      <c r="B102" s="45" t="s">
        <v>147</v>
      </c>
      <c r="C102" s="24" t="s">
        <v>96</v>
      </c>
      <c r="D102" s="11">
        <v>10930440919.199923</v>
      </c>
      <c r="E102" s="46">
        <v>10</v>
      </c>
    </row>
    <row r="103" spans="1:5" x14ac:dyDescent="0.25">
      <c r="A103" s="44" t="s">
        <v>165</v>
      </c>
      <c r="B103" s="45" t="s">
        <v>149</v>
      </c>
      <c r="C103" s="24" t="s">
        <v>96</v>
      </c>
      <c r="D103" s="11">
        <v>2196589797.8996587</v>
      </c>
      <c r="E103" s="46">
        <v>10</v>
      </c>
    </row>
    <row r="104" spans="1:5" x14ac:dyDescent="0.25">
      <c r="A104" s="44" t="s">
        <v>166</v>
      </c>
      <c r="B104" s="45" t="s">
        <v>151</v>
      </c>
      <c r="C104" s="24" t="s">
        <v>96</v>
      </c>
      <c r="D104" s="11">
        <v>3324690025.1287684</v>
      </c>
      <c r="E104" s="46">
        <v>10</v>
      </c>
    </row>
    <row r="105" spans="1:5" x14ac:dyDescent="0.25">
      <c r="A105" s="44" t="s">
        <v>167</v>
      </c>
      <c r="B105" s="45" t="s">
        <v>153</v>
      </c>
      <c r="C105" s="24" t="s">
        <v>96</v>
      </c>
      <c r="D105" s="11">
        <v>181432308.55233067</v>
      </c>
      <c r="E105" s="46">
        <v>10</v>
      </c>
    </row>
    <row r="106" spans="1:5" x14ac:dyDescent="0.25">
      <c r="A106" s="44" t="s">
        <v>168</v>
      </c>
      <c r="B106" s="45" t="s">
        <v>155</v>
      </c>
      <c r="C106" s="24" t="s">
        <v>96</v>
      </c>
      <c r="D106" s="11">
        <v>1732730647.3273406</v>
      </c>
      <c r="E106" s="46">
        <v>10</v>
      </c>
    </row>
    <row r="107" spans="1:5" x14ac:dyDescent="0.25">
      <c r="A107" s="44" t="s">
        <v>169</v>
      </c>
      <c r="B107" s="45" t="s">
        <v>157</v>
      </c>
      <c r="C107" s="24" t="s">
        <v>96</v>
      </c>
      <c r="D107" s="11">
        <v>2169178283.3876905</v>
      </c>
      <c r="E107" s="46">
        <v>30</v>
      </c>
    </row>
    <row r="108" spans="1:5" x14ac:dyDescent="0.25">
      <c r="A108" s="44" t="s">
        <v>170</v>
      </c>
      <c r="B108" s="45" t="s">
        <v>147</v>
      </c>
      <c r="C108" s="24" t="s">
        <v>96</v>
      </c>
      <c r="D108" s="11">
        <v>20936447286.493656</v>
      </c>
      <c r="E108" s="46">
        <v>10</v>
      </c>
    </row>
    <row r="109" spans="1:5" x14ac:dyDescent="0.25">
      <c r="A109" s="44" t="s">
        <v>171</v>
      </c>
      <c r="B109" s="45" t="s">
        <v>149</v>
      </c>
      <c r="C109" s="24" t="s">
        <v>96</v>
      </c>
      <c r="D109" s="11">
        <v>3835860323.2481461</v>
      </c>
      <c r="E109" s="46">
        <v>10</v>
      </c>
    </row>
    <row r="110" spans="1:5" x14ac:dyDescent="0.25">
      <c r="A110" s="44" t="s">
        <v>172</v>
      </c>
      <c r="B110" s="45" t="s">
        <v>151</v>
      </c>
      <c r="C110" s="24" t="s">
        <v>96</v>
      </c>
      <c r="D110" s="11">
        <v>6368197991.3965511</v>
      </c>
      <c r="E110" s="46">
        <v>10</v>
      </c>
    </row>
    <row r="111" spans="1:5" x14ac:dyDescent="0.25">
      <c r="A111" s="44" t="s">
        <v>173</v>
      </c>
      <c r="B111" s="45" t="s">
        <v>153</v>
      </c>
      <c r="C111" s="24" t="s">
        <v>96</v>
      </c>
      <c r="D111" s="11">
        <v>347519801.48094106</v>
      </c>
      <c r="E111" s="46">
        <v>10</v>
      </c>
    </row>
    <row r="112" spans="1:5" x14ac:dyDescent="0.25">
      <c r="A112" s="44" t="s">
        <v>174</v>
      </c>
      <c r="B112" s="45" t="s">
        <v>155</v>
      </c>
      <c r="C112" s="24" t="s">
        <v>96</v>
      </c>
      <c r="D112" s="11">
        <v>2136802656.2476642</v>
      </c>
      <c r="E112" s="46">
        <v>10</v>
      </c>
    </row>
    <row r="113" spans="1:5" ht="15.75" thickBot="1" x14ac:dyDescent="0.3">
      <c r="A113" s="44" t="s">
        <v>175</v>
      </c>
      <c r="B113" s="45" t="s">
        <v>157</v>
      </c>
      <c r="C113" s="24" t="s">
        <v>96</v>
      </c>
      <c r="D113" s="11">
        <v>2108859808.9544034</v>
      </c>
      <c r="E113" s="47">
        <v>30</v>
      </c>
    </row>
    <row r="114" spans="1:5" x14ac:dyDescent="0.25">
      <c r="A114" s="48" t="s">
        <v>176</v>
      </c>
      <c r="B114" s="49"/>
      <c r="C114" s="49"/>
      <c r="D114" s="50"/>
      <c r="E114" s="51"/>
    </row>
    <row r="115" spans="1:5" x14ac:dyDescent="0.25">
      <c r="A115" s="52" t="s">
        <v>177</v>
      </c>
      <c r="B115" s="53" t="s">
        <v>178</v>
      </c>
      <c r="C115" s="11">
        <v>551869408.69372857</v>
      </c>
      <c r="D115" s="12">
        <v>40</v>
      </c>
      <c r="E115" s="54"/>
    </row>
    <row r="116" spans="1:5" x14ac:dyDescent="0.25">
      <c r="A116" s="55" t="s">
        <v>179</v>
      </c>
      <c r="B116" s="53" t="s">
        <v>180</v>
      </c>
      <c r="C116" s="11">
        <v>551869408.69372857</v>
      </c>
      <c r="D116" s="12">
        <v>40</v>
      </c>
      <c r="E116" s="54"/>
    </row>
    <row r="117" spans="1:5" x14ac:dyDescent="0.25">
      <c r="A117" s="55" t="s">
        <v>181</v>
      </c>
      <c r="B117" s="53" t="s">
        <v>182</v>
      </c>
      <c r="C117" s="11">
        <v>813474503.92655683</v>
      </c>
      <c r="D117" s="12">
        <v>40</v>
      </c>
      <c r="E117" s="54"/>
    </row>
    <row r="118" spans="1:5" x14ac:dyDescent="0.25">
      <c r="A118" s="55" t="s">
        <v>183</v>
      </c>
      <c r="B118" s="53" t="s">
        <v>178</v>
      </c>
      <c r="C118" s="11">
        <v>1190677439.663754</v>
      </c>
      <c r="D118" s="12">
        <v>40</v>
      </c>
      <c r="E118" s="54"/>
    </row>
    <row r="119" spans="1:5" x14ac:dyDescent="0.25">
      <c r="A119" s="55" t="s">
        <v>184</v>
      </c>
      <c r="B119" s="53" t="s">
        <v>180</v>
      </c>
      <c r="C119" s="11">
        <v>579660282.71208942</v>
      </c>
      <c r="D119" s="12">
        <v>40</v>
      </c>
      <c r="E119" s="54"/>
    </row>
    <row r="120" spans="1:5" x14ac:dyDescent="0.25">
      <c r="A120" s="55" t="s">
        <v>185</v>
      </c>
      <c r="B120" s="53" t="s">
        <v>182</v>
      </c>
      <c r="C120" s="11">
        <v>875256229.62061727</v>
      </c>
      <c r="D120" s="12">
        <v>40</v>
      </c>
      <c r="E120" s="54"/>
    </row>
    <row r="121" spans="1:5" x14ac:dyDescent="0.25">
      <c r="A121" s="55" t="s">
        <v>186</v>
      </c>
      <c r="B121" s="53" t="s">
        <v>178</v>
      </c>
      <c r="C121" s="11">
        <v>1190677439.663754</v>
      </c>
      <c r="D121" s="12">
        <v>40</v>
      </c>
      <c r="E121" s="54"/>
    </row>
    <row r="122" spans="1:5" x14ac:dyDescent="0.25">
      <c r="A122" s="55" t="s">
        <v>187</v>
      </c>
      <c r="B122" s="53" t="s">
        <v>180</v>
      </c>
      <c r="C122" s="11">
        <v>652394723.37130857</v>
      </c>
      <c r="D122" s="12">
        <v>40</v>
      </c>
      <c r="E122" s="54"/>
    </row>
    <row r="123" spans="1:5" x14ac:dyDescent="0.25">
      <c r="A123" s="55" t="s">
        <v>188</v>
      </c>
      <c r="B123" s="53" t="s">
        <v>182</v>
      </c>
      <c r="C123" s="11">
        <v>949484222.32053983</v>
      </c>
      <c r="D123" s="12">
        <v>40</v>
      </c>
      <c r="E123" s="54"/>
    </row>
    <row r="124" spans="1:5" x14ac:dyDescent="0.25">
      <c r="A124" s="48" t="s">
        <v>189</v>
      </c>
      <c r="B124" s="49"/>
      <c r="C124" s="49"/>
      <c r="D124" s="50"/>
      <c r="E124" s="56"/>
    </row>
    <row r="125" spans="1:5" x14ac:dyDescent="0.25">
      <c r="A125" s="55" t="s">
        <v>190</v>
      </c>
      <c r="B125" s="53" t="s">
        <v>191</v>
      </c>
      <c r="C125" s="11">
        <v>1190677439.663754</v>
      </c>
      <c r="D125" s="12">
        <v>40</v>
      </c>
      <c r="E125" s="54"/>
    </row>
    <row r="126" spans="1:5" x14ac:dyDescent="0.25">
      <c r="A126" s="55" t="s">
        <v>192</v>
      </c>
      <c r="B126" s="53" t="s">
        <v>191</v>
      </c>
      <c r="C126" s="11">
        <v>1229718195.3323748</v>
      </c>
      <c r="D126" s="12">
        <v>40</v>
      </c>
      <c r="E126" s="54"/>
    </row>
  </sheetData>
  <mergeCells count="10">
    <mergeCell ref="A85:E85"/>
    <mergeCell ref="A89:E89"/>
    <mergeCell ref="A114:D114"/>
    <mergeCell ref="A124:D124"/>
    <mergeCell ref="A1:E1"/>
    <mergeCell ref="A46:E46"/>
    <mergeCell ref="A61:E61"/>
    <mergeCell ref="A64:E64"/>
    <mergeCell ref="A76:E76"/>
    <mergeCell ref="A83:E8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5B972-CBE6-4A6C-AE9D-0A6890CB6E70}">
  <dimension ref="A1:D40"/>
  <sheetViews>
    <sheetView topLeftCell="A4" zoomScaleNormal="100" workbookViewId="0">
      <selection activeCell="C4" sqref="C4"/>
    </sheetView>
  </sheetViews>
  <sheetFormatPr baseColWidth="10" defaultColWidth="9.140625" defaultRowHeight="12.75" x14ac:dyDescent="0.2"/>
  <cols>
    <col min="1" max="1" width="9.140625" style="58"/>
    <col min="2" max="2" width="69.85546875" style="58" bestFit="1" customWidth="1"/>
    <col min="3" max="3" width="33.42578125" style="58" customWidth="1"/>
    <col min="4" max="4" width="15.7109375" style="58" customWidth="1"/>
    <col min="5" max="16384" width="9.140625" style="58"/>
  </cols>
  <sheetData>
    <row r="1" spans="1:4" x14ac:dyDescent="0.2">
      <c r="A1" s="4"/>
      <c r="B1" s="4" t="s">
        <v>193</v>
      </c>
      <c r="C1" s="57"/>
      <c r="D1" s="57"/>
    </row>
    <row r="2" spans="1:4" x14ac:dyDescent="0.2">
      <c r="A2" s="3" t="s">
        <v>1</v>
      </c>
      <c r="B2" s="4" t="s">
        <v>2</v>
      </c>
      <c r="C2" s="3" t="s">
        <v>4</v>
      </c>
      <c r="D2" s="3" t="s">
        <v>5</v>
      </c>
    </row>
    <row r="3" spans="1:4" x14ac:dyDescent="0.2">
      <c r="A3" s="59" t="s">
        <v>194</v>
      </c>
      <c r="B3" s="60" t="s">
        <v>195</v>
      </c>
      <c r="C3" s="61">
        <v>34850000</v>
      </c>
      <c r="D3" s="59">
        <v>10</v>
      </c>
    </row>
    <row r="4" spans="1:4" x14ac:dyDescent="0.2">
      <c r="A4" s="59" t="s">
        <v>196</v>
      </c>
      <c r="B4" s="60" t="s">
        <v>197</v>
      </c>
      <c r="C4" s="61">
        <v>61500000</v>
      </c>
      <c r="D4" s="59">
        <v>10</v>
      </c>
    </row>
    <row r="5" spans="1:4" x14ac:dyDescent="0.2">
      <c r="A5" s="59" t="s">
        <v>198</v>
      </c>
      <c r="B5" s="60" t="s">
        <v>199</v>
      </c>
      <c r="C5" s="61">
        <v>151700000</v>
      </c>
      <c r="D5" s="59">
        <v>10</v>
      </c>
    </row>
    <row r="6" spans="1:4" x14ac:dyDescent="0.2">
      <c r="A6" s="57"/>
      <c r="B6" s="57"/>
      <c r="C6" s="57"/>
      <c r="D6" s="57"/>
    </row>
    <row r="7" spans="1:4" x14ac:dyDescent="0.2">
      <c r="A7" s="57"/>
      <c r="B7" s="4" t="s">
        <v>200</v>
      </c>
      <c r="C7" s="57"/>
      <c r="D7" s="57"/>
    </row>
    <row r="8" spans="1:4" x14ac:dyDescent="0.2">
      <c r="A8" s="3" t="s">
        <v>1</v>
      </c>
      <c r="B8" s="4" t="s">
        <v>201</v>
      </c>
      <c r="C8" s="3" t="s">
        <v>4</v>
      </c>
      <c r="D8" s="3" t="s">
        <v>5</v>
      </c>
    </row>
    <row r="9" spans="1:4" x14ac:dyDescent="0.2">
      <c r="A9" s="59" t="s">
        <v>202</v>
      </c>
      <c r="B9" s="60" t="s">
        <v>203</v>
      </c>
      <c r="C9" s="62">
        <v>13879669345.47187</v>
      </c>
      <c r="D9" s="59">
        <v>30</v>
      </c>
    </row>
    <row r="10" spans="1:4" x14ac:dyDescent="0.2">
      <c r="A10" s="59" t="s">
        <v>204</v>
      </c>
      <c r="B10" s="60" t="s">
        <v>205</v>
      </c>
      <c r="C10" s="61">
        <v>23132782242.45311</v>
      </c>
      <c r="D10" s="59">
        <v>30</v>
      </c>
    </row>
    <row r="11" spans="1:4" x14ac:dyDescent="0.2">
      <c r="A11" s="59" t="s">
        <v>206</v>
      </c>
      <c r="B11" s="60" t="s">
        <v>207</v>
      </c>
      <c r="C11" s="61">
        <v>46265564484.906219</v>
      </c>
      <c r="D11" s="59">
        <v>30</v>
      </c>
    </row>
    <row r="12" spans="1:4" x14ac:dyDescent="0.2">
      <c r="A12" s="59" t="s">
        <v>208</v>
      </c>
      <c r="B12" s="60" t="s">
        <v>209</v>
      </c>
      <c r="C12" s="61">
        <v>92531128969.812439</v>
      </c>
      <c r="D12" s="59">
        <v>30</v>
      </c>
    </row>
    <row r="13" spans="1:4" x14ac:dyDescent="0.2">
      <c r="A13" s="59" t="s">
        <v>210</v>
      </c>
      <c r="B13" s="60" t="s">
        <v>211</v>
      </c>
      <c r="C13" s="61">
        <v>21767317917.929436</v>
      </c>
      <c r="D13" s="59">
        <v>30</v>
      </c>
    </row>
    <row r="14" spans="1:4" x14ac:dyDescent="0.2">
      <c r="A14" s="59" t="s">
        <v>212</v>
      </c>
      <c r="B14" s="60" t="s">
        <v>213</v>
      </c>
      <c r="C14" s="61">
        <v>49471177086.20327</v>
      </c>
      <c r="D14" s="59">
        <v>30</v>
      </c>
    </row>
    <row r="15" spans="1:4" x14ac:dyDescent="0.2">
      <c r="A15" s="59" t="s">
        <v>214</v>
      </c>
      <c r="B15" s="60" t="s">
        <v>215</v>
      </c>
      <c r="C15" s="61">
        <v>98942354172.40654</v>
      </c>
      <c r="D15" s="59">
        <v>30</v>
      </c>
    </row>
    <row r="16" spans="1:4" x14ac:dyDescent="0.2">
      <c r="A16" s="59" t="s">
        <v>216</v>
      </c>
      <c r="B16" s="60" t="s">
        <v>217</v>
      </c>
      <c r="C16" s="61">
        <v>5662956.1294013327</v>
      </c>
      <c r="D16" s="59">
        <v>30</v>
      </c>
    </row>
    <row r="17" spans="1:4" x14ac:dyDescent="0.2">
      <c r="A17" s="59" t="s">
        <v>218</v>
      </c>
      <c r="B17" s="60" t="s">
        <v>219</v>
      </c>
      <c r="C17" s="61">
        <v>16988868.388204001</v>
      </c>
      <c r="D17" s="59">
        <v>30</v>
      </c>
    </row>
    <row r="18" spans="1:4" x14ac:dyDescent="0.2">
      <c r="A18" s="59" t="s">
        <v>220</v>
      </c>
      <c r="B18" s="60" t="s">
        <v>221</v>
      </c>
      <c r="C18" s="61">
        <v>9438260.2156688888</v>
      </c>
      <c r="D18" s="59">
        <v>30</v>
      </c>
    </row>
    <row r="19" spans="1:4" x14ac:dyDescent="0.2">
      <c r="A19" s="59" t="s">
        <v>222</v>
      </c>
      <c r="B19" s="60" t="s">
        <v>223</v>
      </c>
      <c r="C19" s="61">
        <v>18876520.431337778</v>
      </c>
      <c r="D19" s="59">
        <v>30</v>
      </c>
    </row>
    <row r="20" spans="1:4" x14ac:dyDescent="0.2">
      <c r="A20" s="59" t="s">
        <v>224</v>
      </c>
      <c r="B20" s="60" t="s">
        <v>225</v>
      </c>
      <c r="C20" s="61">
        <v>37753040.862675555</v>
      </c>
      <c r="D20" s="59">
        <v>30</v>
      </c>
    </row>
    <row r="21" spans="1:4" x14ac:dyDescent="0.2">
      <c r="A21" s="59" t="s">
        <v>226</v>
      </c>
      <c r="B21" s="60" t="s">
        <v>227</v>
      </c>
      <c r="C21" s="61">
        <v>2819212995753.3389</v>
      </c>
      <c r="D21" s="59">
        <v>30</v>
      </c>
    </row>
    <row r="22" spans="1:4" x14ac:dyDescent="0.2">
      <c r="A22" s="59" t="s">
        <v>228</v>
      </c>
      <c r="B22" s="60" t="s">
        <v>229</v>
      </c>
      <c r="C22" s="61">
        <v>4564440088362.5508</v>
      </c>
      <c r="D22" s="59">
        <v>30</v>
      </c>
    </row>
    <row r="23" spans="1:4" x14ac:dyDescent="0.2">
      <c r="A23" s="59" t="s">
        <v>230</v>
      </c>
      <c r="B23" s="60" t="s">
        <v>231</v>
      </c>
      <c r="C23" s="61">
        <v>3087709471539.3735</v>
      </c>
      <c r="D23" s="59">
        <v>30</v>
      </c>
    </row>
    <row r="24" spans="1:4" ht="38.25" x14ac:dyDescent="0.2">
      <c r="A24" s="63" t="s">
        <v>232</v>
      </c>
      <c r="B24" s="64" t="s">
        <v>233</v>
      </c>
      <c r="C24" s="61">
        <v>314772641144.64001</v>
      </c>
      <c r="D24" s="59">
        <v>30</v>
      </c>
    </row>
    <row r="25" spans="1:4" x14ac:dyDescent="0.2">
      <c r="A25" s="57"/>
      <c r="B25" s="57"/>
      <c r="C25" s="57"/>
      <c r="D25" s="57"/>
    </row>
    <row r="26" spans="1:4" x14ac:dyDescent="0.2">
      <c r="A26" s="57"/>
      <c r="B26" s="57"/>
      <c r="C26" s="57"/>
      <c r="D26" s="57"/>
    </row>
    <row r="27" spans="1:4" x14ac:dyDescent="0.2">
      <c r="A27" s="57"/>
      <c r="B27" s="4" t="s">
        <v>234</v>
      </c>
      <c r="C27" s="57"/>
      <c r="D27" s="57"/>
    </row>
    <row r="28" spans="1:4" x14ac:dyDescent="0.2">
      <c r="A28" s="3" t="s">
        <v>1</v>
      </c>
      <c r="B28" s="4" t="s">
        <v>201</v>
      </c>
      <c r="C28" s="6" t="s">
        <v>4</v>
      </c>
      <c r="D28" s="3" t="s">
        <v>5</v>
      </c>
    </row>
    <row r="29" spans="1:4" x14ac:dyDescent="0.2">
      <c r="A29" s="59" t="s">
        <v>235</v>
      </c>
      <c r="B29" s="60" t="s">
        <v>236</v>
      </c>
      <c r="C29" s="61">
        <v>999223552.46999991</v>
      </c>
      <c r="D29" s="59">
        <v>40</v>
      </c>
    </row>
    <row r="30" spans="1:4" x14ac:dyDescent="0.2">
      <c r="A30" s="59" t="s">
        <v>237</v>
      </c>
      <c r="B30" s="60" t="s">
        <v>238</v>
      </c>
      <c r="C30" s="61">
        <v>1434526467.3199999</v>
      </c>
      <c r="D30" s="59">
        <v>40</v>
      </c>
    </row>
    <row r="31" spans="1:4" x14ac:dyDescent="0.2">
      <c r="A31" s="59" t="s">
        <v>239</v>
      </c>
      <c r="B31" s="60" t="s">
        <v>240</v>
      </c>
      <c r="C31" s="61">
        <v>353940000</v>
      </c>
      <c r="D31" s="59">
        <v>40</v>
      </c>
    </row>
    <row r="32" spans="1:4" x14ac:dyDescent="0.2">
      <c r="A32" s="57"/>
      <c r="B32" s="57"/>
      <c r="C32" s="57"/>
      <c r="D32" s="57"/>
    </row>
    <row r="33" spans="1:4" x14ac:dyDescent="0.2">
      <c r="A33" s="57"/>
      <c r="B33" s="65" t="s">
        <v>234</v>
      </c>
      <c r="C33" s="57"/>
      <c r="D33" s="57"/>
    </row>
    <row r="34" spans="1:4" x14ac:dyDescent="0.2">
      <c r="A34" s="3" t="s">
        <v>1</v>
      </c>
      <c r="B34" s="4" t="s">
        <v>201</v>
      </c>
      <c r="C34" s="3" t="s">
        <v>4</v>
      </c>
      <c r="D34" s="3" t="s">
        <v>5</v>
      </c>
    </row>
    <row r="35" spans="1:4" x14ac:dyDescent="0.2">
      <c r="A35" s="59" t="s">
        <v>241</v>
      </c>
      <c r="B35" s="66" t="s">
        <v>242</v>
      </c>
      <c r="C35" s="67">
        <v>86996798.915622354</v>
      </c>
      <c r="D35" s="59">
        <v>40</v>
      </c>
    </row>
    <row r="36" spans="1:4" x14ac:dyDescent="0.2">
      <c r="A36" s="59" t="s">
        <v>243</v>
      </c>
      <c r="B36" s="66" t="s">
        <v>244</v>
      </c>
      <c r="C36" s="67">
        <v>109442674.60813162</v>
      </c>
      <c r="D36" s="59">
        <v>40</v>
      </c>
    </row>
    <row r="37" spans="1:4" x14ac:dyDescent="0.2">
      <c r="A37" s="59" t="s">
        <v>245</v>
      </c>
      <c r="B37" s="66" t="s">
        <v>246</v>
      </c>
      <c r="C37" s="67">
        <v>130539755.12038311</v>
      </c>
      <c r="D37" s="59">
        <v>40</v>
      </c>
    </row>
    <row r="38" spans="1:4" x14ac:dyDescent="0.2">
      <c r="A38" s="59" t="s">
        <v>247</v>
      </c>
      <c r="B38" s="66" t="s">
        <v>248</v>
      </c>
      <c r="C38" s="67">
        <v>159019589.01657507</v>
      </c>
      <c r="D38" s="59">
        <v>40</v>
      </c>
    </row>
    <row r="39" spans="1:4" x14ac:dyDescent="0.2">
      <c r="A39" s="59" t="s">
        <v>249</v>
      </c>
      <c r="B39" s="66" t="s">
        <v>250</v>
      </c>
      <c r="C39" s="67">
        <v>200429336.75359973</v>
      </c>
      <c r="D39" s="59">
        <v>40</v>
      </c>
    </row>
    <row r="40" spans="1:4" x14ac:dyDescent="0.2">
      <c r="A40" s="59" t="s">
        <v>251</v>
      </c>
      <c r="B40" s="66" t="s">
        <v>252</v>
      </c>
      <c r="C40" s="67">
        <v>268765634.62291068</v>
      </c>
      <c r="D40" s="59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A3564-825B-490B-8920-50B5D5D772CA}">
  <dimension ref="A1:I385"/>
  <sheetViews>
    <sheetView tabSelected="1" topLeftCell="A227" zoomScale="10" zoomScaleNormal="10" workbookViewId="0">
      <selection activeCell="H1" sqref="H1:I1048576"/>
    </sheetView>
  </sheetViews>
  <sheetFormatPr baseColWidth="10" defaultColWidth="9.140625" defaultRowHeight="14.25" x14ac:dyDescent="0.25"/>
  <cols>
    <col min="1" max="1" width="13.7109375" style="82" customWidth="1"/>
    <col min="2" max="2" width="13.140625" style="71" customWidth="1"/>
    <col min="3" max="3" width="62" style="71" customWidth="1"/>
    <col min="4" max="4" width="24" style="80" customWidth="1"/>
    <col min="5" max="5" width="33.140625" style="80" customWidth="1"/>
    <col min="6" max="6" width="31.42578125" style="80" customWidth="1"/>
    <col min="7" max="7" width="24.85546875" style="81" customWidth="1"/>
    <col min="8" max="8" width="25.140625" style="71" customWidth="1"/>
    <col min="9" max="16384" width="9.140625" style="71"/>
  </cols>
  <sheetData>
    <row r="1" spans="1:8" ht="25.5" x14ac:dyDescent="0.25">
      <c r="A1" s="68" t="s">
        <v>253</v>
      </c>
      <c r="B1" s="68" t="s">
        <v>254</v>
      </c>
      <c r="C1" s="68" t="s">
        <v>201</v>
      </c>
      <c r="D1" s="69" t="s">
        <v>255</v>
      </c>
      <c r="E1" s="69" t="s">
        <v>256</v>
      </c>
      <c r="F1" s="69" t="s">
        <v>257</v>
      </c>
      <c r="G1" s="70" t="s">
        <v>258</v>
      </c>
    </row>
    <row r="2" spans="1:8" x14ac:dyDescent="0.25">
      <c r="A2" s="72" t="s">
        <v>78</v>
      </c>
      <c r="B2" s="72" t="s">
        <v>259</v>
      </c>
      <c r="C2" s="55" t="s">
        <v>260</v>
      </c>
      <c r="D2" s="73">
        <v>4637963422.1750402</v>
      </c>
      <c r="E2" s="73">
        <v>6505379471.2386045</v>
      </c>
      <c r="F2" s="74">
        <v>8800181369.9823952</v>
      </c>
      <c r="G2" s="75">
        <v>0.35275450246822682</v>
      </c>
      <c r="H2" s="76"/>
    </row>
    <row r="3" spans="1:8" x14ac:dyDescent="0.25">
      <c r="A3" s="72" t="s">
        <v>79</v>
      </c>
      <c r="B3" s="72" t="s">
        <v>261</v>
      </c>
      <c r="C3" s="55" t="s">
        <v>262</v>
      </c>
      <c r="D3" s="73">
        <v>4637966228.4226789</v>
      </c>
      <c r="E3" s="73">
        <v>6505383407.3855972</v>
      </c>
      <c r="F3" s="74">
        <v>7649313654.4403858</v>
      </c>
      <c r="G3" s="75">
        <v>0.17584363217640298</v>
      </c>
      <c r="H3" s="76"/>
    </row>
    <row r="4" spans="1:8" x14ac:dyDescent="0.25">
      <c r="A4" s="72" t="s">
        <v>80</v>
      </c>
      <c r="B4" s="72" t="s">
        <v>263</v>
      </c>
      <c r="C4" s="55" t="s">
        <v>264</v>
      </c>
      <c r="D4" s="73">
        <v>3960050746.9161139</v>
      </c>
      <c r="E4" s="73">
        <v>5554514015.9751186</v>
      </c>
      <c r="F4" s="74">
        <v>17376155157.11195</v>
      </c>
      <c r="G4" s="75">
        <v>2.1282944119210208</v>
      </c>
      <c r="H4" s="76"/>
    </row>
    <row r="5" spans="1:8" x14ac:dyDescent="0.25">
      <c r="A5" s="72" t="s">
        <v>81</v>
      </c>
      <c r="B5" s="72" t="s">
        <v>265</v>
      </c>
      <c r="C5" s="55" t="s">
        <v>266</v>
      </c>
      <c r="D5" s="73">
        <v>3960050746.9161139</v>
      </c>
      <c r="E5" s="73">
        <v>5554514015.9751186</v>
      </c>
      <c r="F5" s="74">
        <v>8117547104.805357</v>
      </c>
      <c r="G5" s="75">
        <v>0.46143246402093863</v>
      </c>
      <c r="H5" s="76"/>
    </row>
    <row r="6" spans="1:8" x14ac:dyDescent="0.25">
      <c r="A6" s="72" t="s">
        <v>82</v>
      </c>
      <c r="B6" s="72" t="s">
        <v>267</v>
      </c>
      <c r="C6" s="55" t="s">
        <v>268</v>
      </c>
      <c r="D6" s="73">
        <v>2197387750.8564396</v>
      </c>
      <c r="E6" s="73">
        <v>3082137538.3053102</v>
      </c>
      <c r="F6" s="74">
        <v>6769419875.2098103</v>
      </c>
      <c r="G6" s="75">
        <v>1.1963393233035031</v>
      </c>
      <c r="H6" s="76"/>
    </row>
    <row r="7" spans="1:8" x14ac:dyDescent="0.25">
      <c r="A7" s="72" t="s">
        <v>83</v>
      </c>
      <c r="B7" s="72" t="s">
        <v>269</v>
      </c>
      <c r="C7" s="55" t="s">
        <v>270</v>
      </c>
      <c r="D7" s="73">
        <v>2602936390.5064092</v>
      </c>
      <c r="E7" s="73">
        <v>3650975097.9880061</v>
      </c>
      <c r="F7" s="74">
        <v>5672968445.72785</v>
      </c>
      <c r="G7" s="75">
        <v>0.55382282636058844</v>
      </c>
      <c r="H7" s="76"/>
    </row>
    <row r="8" spans="1:8" x14ac:dyDescent="0.25">
      <c r="A8" s="72" t="s">
        <v>84</v>
      </c>
      <c r="B8" s="72" t="s">
        <v>271</v>
      </c>
      <c r="C8" s="55" t="s">
        <v>272</v>
      </c>
      <c r="D8" s="73">
        <v>2832050257.7132311</v>
      </c>
      <c r="E8" s="73">
        <v>3972338703.655333</v>
      </c>
      <c r="F8" s="74">
        <v>1298928895.2812967</v>
      </c>
      <c r="G8" s="75">
        <v>-0.67300651022380675</v>
      </c>
      <c r="H8" s="76"/>
    </row>
    <row r="9" spans="1:8" x14ac:dyDescent="0.25">
      <c r="A9" s="72" t="s">
        <v>85</v>
      </c>
      <c r="B9" s="72" t="s">
        <v>273</v>
      </c>
      <c r="C9" s="55" t="s">
        <v>274</v>
      </c>
      <c r="D9" s="73">
        <v>3282069332.9661269</v>
      </c>
      <c r="E9" s="73">
        <v>4603552145.2747269</v>
      </c>
      <c r="F9" s="74">
        <v>2410390501.7173657</v>
      </c>
      <c r="G9" s="75">
        <v>-0.47640638670912228</v>
      </c>
      <c r="H9" s="76"/>
    </row>
    <row r="10" spans="1:8" x14ac:dyDescent="0.25">
      <c r="A10" s="72" t="s">
        <v>86</v>
      </c>
      <c r="B10" s="72" t="s">
        <v>275</v>
      </c>
      <c r="C10" s="55" t="s">
        <v>276</v>
      </c>
      <c r="D10" s="73">
        <v>4158129221.4010644</v>
      </c>
      <c r="E10" s="73">
        <v>5832346229.0209827</v>
      </c>
      <c r="F10" s="74">
        <v>1605934799.2845259</v>
      </c>
      <c r="G10" s="75">
        <v>-0.72465029745771825</v>
      </c>
      <c r="H10" s="76"/>
    </row>
    <row r="11" spans="1:8" x14ac:dyDescent="0.25">
      <c r="A11" s="72" t="s">
        <v>87</v>
      </c>
      <c r="B11" s="72" t="s">
        <v>277</v>
      </c>
      <c r="C11" s="55" t="s">
        <v>278</v>
      </c>
      <c r="D11" s="73">
        <v>4431573079.5054131</v>
      </c>
      <c r="E11" s="73">
        <v>6215888723.6735363</v>
      </c>
      <c r="F11" s="74">
        <v>912576837.89673781</v>
      </c>
      <c r="G11" s="75">
        <v>-0.85318642619499585</v>
      </c>
      <c r="H11" s="76"/>
    </row>
    <row r="12" spans="1:8" x14ac:dyDescent="0.25">
      <c r="A12" s="72" t="s">
        <v>88</v>
      </c>
      <c r="B12" s="72" t="s">
        <v>279</v>
      </c>
      <c r="C12" s="55" t="s">
        <v>280</v>
      </c>
      <c r="D12" s="73">
        <v>497466240.34705049</v>
      </c>
      <c r="E12" s="73">
        <v>697764594.71736956</v>
      </c>
      <c r="F12" s="74">
        <v>1427878000.3300858</v>
      </c>
      <c r="G12" s="75">
        <v>1.0463606367251259</v>
      </c>
      <c r="H12" s="76"/>
    </row>
    <row r="13" spans="1:8" x14ac:dyDescent="0.25">
      <c r="A13" s="72" t="s">
        <v>90</v>
      </c>
      <c r="B13" s="72" t="s">
        <v>281</v>
      </c>
      <c r="C13" s="55" t="s">
        <v>282</v>
      </c>
      <c r="D13" s="73">
        <v>619046283.55382156</v>
      </c>
      <c r="E13" s="73">
        <v>868297271.49702299</v>
      </c>
      <c r="F13" s="74">
        <v>581913185.33901954</v>
      </c>
      <c r="G13" s="75">
        <v>-0.32982262591272615</v>
      </c>
      <c r="H13" s="76"/>
    </row>
    <row r="14" spans="1:8" x14ac:dyDescent="0.25">
      <c r="A14" s="72" t="s">
        <v>91</v>
      </c>
      <c r="B14" s="72" t="s">
        <v>283</v>
      </c>
      <c r="C14" s="55" t="s">
        <v>284</v>
      </c>
      <c r="D14" s="73">
        <v>1506108811.2287793</v>
      </c>
      <c r="E14" s="73">
        <v>2112524065.0182734</v>
      </c>
      <c r="F14" s="74">
        <v>9178654429.52285</v>
      </c>
      <c r="G14" s="75">
        <v>3.3448756781113662</v>
      </c>
      <c r="H14" s="76"/>
    </row>
    <row r="15" spans="1:8" x14ac:dyDescent="0.25">
      <c r="A15" s="72" t="s">
        <v>92</v>
      </c>
      <c r="B15" s="72" t="s">
        <v>285</v>
      </c>
      <c r="C15" s="55" t="s">
        <v>286</v>
      </c>
      <c r="D15" s="73">
        <v>1127579591.9441032</v>
      </c>
      <c r="E15" s="73">
        <v>1581584946.2177863</v>
      </c>
      <c r="F15" s="74">
        <v>5907794521.5488815</v>
      </c>
      <c r="G15" s="75">
        <v>2.7353633996560376</v>
      </c>
      <c r="H15" s="76"/>
    </row>
    <row r="16" spans="1:8" x14ac:dyDescent="0.25">
      <c r="A16" s="72"/>
      <c r="B16" s="77" t="s">
        <v>287</v>
      </c>
      <c r="C16" s="78" t="s">
        <v>288</v>
      </c>
      <c r="D16" s="73">
        <v>4234789336.2229214</v>
      </c>
      <c r="E16" s="73">
        <v>5939872548.6207666</v>
      </c>
      <c r="F16" s="74">
        <v>7143440403.5615215</v>
      </c>
      <c r="G16" s="75">
        <v>0.20262519861982931</v>
      </c>
      <c r="H16" s="76"/>
    </row>
    <row r="17" spans="1:8" x14ac:dyDescent="0.25">
      <c r="A17" s="72"/>
      <c r="B17" s="77" t="s">
        <v>289</v>
      </c>
      <c r="C17" s="55" t="s">
        <v>290</v>
      </c>
      <c r="D17" s="73">
        <v>4215080793.1267672</v>
      </c>
      <c r="E17" s="73">
        <v>5912228615.2829704</v>
      </c>
      <c r="F17" s="74">
        <v>6618707517.2444353</v>
      </c>
      <c r="G17" s="75">
        <v>0.11949451686209045</v>
      </c>
      <c r="H17" s="76"/>
    </row>
    <row r="18" spans="1:8" x14ac:dyDescent="0.25">
      <c r="A18" s="72"/>
      <c r="B18" s="72" t="s">
        <v>291</v>
      </c>
      <c r="C18" s="55" t="s">
        <v>292</v>
      </c>
      <c r="D18" s="73">
        <v>2904349990.8469448</v>
      </c>
      <c r="E18" s="73">
        <v>4073748990.2167392</v>
      </c>
      <c r="F18" s="74">
        <v>2922799554.5356131</v>
      </c>
      <c r="G18" s="75">
        <v>-0.28252831444577819</v>
      </c>
      <c r="H18" s="76"/>
    </row>
    <row r="19" spans="1:8" x14ac:dyDescent="0.25">
      <c r="A19" s="72"/>
      <c r="B19" s="72" t="s">
        <v>293</v>
      </c>
      <c r="C19" s="55" t="s">
        <v>294</v>
      </c>
      <c r="D19" s="73">
        <v>4177391448.7209148</v>
      </c>
      <c r="E19" s="73">
        <v>5859364143.3015823</v>
      </c>
      <c r="F19" s="74">
        <v>4101549888.7850847</v>
      </c>
      <c r="G19" s="75">
        <v>-0.30000085530202603</v>
      </c>
      <c r="H19" s="76"/>
    </row>
    <row r="20" spans="1:8" ht="25.5" x14ac:dyDescent="0.25">
      <c r="A20" s="72"/>
      <c r="B20" s="72" t="s">
        <v>295</v>
      </c>
      <c r="C20" s="55" t="s">
        <v>296</v>
      </c>
      <c r="D20" s="73">
        <v>2128882415.6807528</v>
      </c>
      <c r="E20" s="73">
        <v>2986049415.0157914</v>
      </c>
      <c r="F20" s="74">
        <v>5525610843.7981119</v>
      </c>
      <c r="G20" s="75">
        <v>0.85047535248805994</v>
      </c>
      <c r="H20" s="76"/>
    </row>
    <row r="21" spans="1:8" ht="25.5" x14ac:dyDescent="0.25">
      <c r="A21" s="72"/>
      <c r="B21" s="72" t="s">
        <v>297</v>
      </c>
      <c r="C21" s="55" t="s">
        <v>298</v>
      </c>
      <c r="D21" s="73">
        <v>3086153271.1573782</v>
      </c>
      <c r="E21" s="73">
        <v>4328753012.4305859</v>
      </c>
      <c r="F21" s="74">
        <v>7229289785.0905523</v>
      </c>
      <c r="G21" s="75">
        <v>0.67006289440185007</v>
      </c>
      <c r="H21" s="76"/>
    </row>
    <row r="22" spans="1:8" ht="25.5" x14ac:dyDescent="0.25">
      <c r="A22" s="72" t="s">
        <v>6</v>
      </c>
      <c r="B22" s="72" t="s">
        <v>299</v>
      </c>
      <c r="C22" s="55" t="s">
        <v>300</v>
      </c>
      <c r="D22" s="73">
        <v>1342621317.1230757</v>
      </c>
      <c r="E22" s="73">
        <v>1883210443.6830022</v>
      </c>
      <c r="F22" s="74">
        <v>1637499283.399879</v>
      </c>
      <c r="G22" s="75">
        <v>-0.1304746164228916</v>
      </c>
      <c r="H22" s="76"/>
    </row>
    <row r="23" spans="1:8" ht="25.5" x14ac:dyDescent="0.25">
      <c r="A23" s="72" t="s">
        <v>9</v>
      </c>
      <c r="B23" s="72" t="s">
        <v>301</v>
      </c>
      <c r="C23" s="55" t="s">
        <v>302</v>
      </c>
      <c r="D23" s="73">
        <v>1224286301.4706831</v>
      </c>
      <c r="E23" s="73">
        <v>1717229362.8764703</v>
      </c>
      <c r="F23" s="74">
        <v>1205610683.7528024</v>
      </c>
      <c r="G23" s="75">
        <v>-0.29793264090632221</v>
      </c>
      <c r="H23" s="76"/>
    </row>
    <row r="24" spans="1:8" ht="25.5" x14ac:dyDescent="0.25">
      <c r="A24" s="72" t="s">
        <v>11</v>
      </c>
      <c r="B24" s="72" t="s">
        <v>303</v>
      </c>
      <c r="C24" s="55" t="s">
        <v>304</v>
      </c>
      <c r="D24" s="73">
        <v>1669615612.8457758</v>
      </c>
      <c r="E24" s="73">
        <v>2341864767.7848053</v>
      </c>
      <c r="F24" s="74">
        <v>3441762799.5755029</v>
      </c>
      <c r="G24" s="75">
        <v>0.46966761143560931</v>
      </c>
      <c r="H24" s="76"/>
    </row>
    <row r="25" spans="1:8" ht="25.5" x14ac:dyDescent="0.25">
      <c r="A25" s="72" t="s">
        <v>13</v>
      </c>
      <c r="B25" s="72" t="s">
        <v>305</v>
      </c>
      <c r="C25" s="55" t="s">
        <v>306</v>
      </c>
      <c r="D25" s="73">
        <v>1669105618.3336957</v>
      </c>
      <c r="E25" s="73">
        <v>2341149430.5716081</v>
      </c>
      <c r="F25" s="74">
        <v>1523771976.3624344</v>
      </c>
      <c r="G25" s="75">
        <v>-0.34913510583115803</v>
      </c>
      <c r="H25" s="76"/>
    </row>
    <row r="26" spans="1:8" ht="25.5" x14ac:dyDescent="0.25">
      <c r="A26" s="72" t="s">
        <v>14</v>
      </c>
      <c r="B26" s="72" t="s">
        <v>307</v>
      </c>
      <c r="C26" s="55" t="s">
        <v>308</v>
      </c>
      <c r="D26" s="73">
        <v>1569136810.4977777</v>
      </c>
      <c r="E26" s="73">
        <v>2200929473.8659134</v>
      </c>
      <c r="F26" s="74">
        <v>1543682747.0442824</v>
      </c>
      <c r="G26" s="75">
        <v>-0.29862234779707997</v>
      </c>
      <c r="H26" s="76"/>
    </row>
    <row r="27" spans="1:8" x14ac:dyDescent="0.25">
      <c r="A27" s="72" t="s">
        <v>16</v>
      </c>
      <c r="B27" s="72" t="s">
        <v>309</v>
      </c>
      <c r="C27" s="55" t="s">
        <v>310</v>
      </c>
      <c r="D27" s="73">
        <v>1551142377.4615734</v>
      </c>
      <c r="E27" s="73">
        <v>2175689814.8572607</v>
      </c>
      <c r="F27" s="74">
        <v>1458179568.427228</v>
      </c>
      <c r="G27" s="75">
        <v>-0.3297851750421078</v>
      </c>
      <c r="H27" s="76"/>
    </row>
    <row r="28" spans="1:8" ht="38.25" x14ac:dyDescent="0.25">
      <c r="A28" s="72" t="s">
        <v>17</v>
      </c>
      <c r="B28" s="72" t="s">
        <v>311</v>
      </c>
      <c r="C28" s="55" t="s">
        <v>312</v>
      </c>
      <c r="D28" s="73">
        <v>1961287239.418591</v>
      </c>
      <c r="E28" s="73">
        <v>2750974206.375361</v>
      </c>
      <c r="F28" s="74">
        <v>3569805367.6712656</v>
      </c>
      <c r="G28" s="75">
        <v>0.29765134089526168</v>
      </c>
      <c r="H28" s="76"/>
    </row>
    <row r="29" spans="1:8" ht="25.5" x14ac:dyDescent="0.25">
      <c r="A29" s="72" t="s">
        <v>19</v>
      </c>
      <c r="B29" s="72" t="s">
        <v>313</v>
      </c>
      <c r="C29" s="55" t="s">
        <v>314</v>
      </c>
      <c r="D29" s="73">
        <v>1960777244.9065108</v>
      </c>
      <c r="E29" s="73">
        <v>2750258869.1621637</v>
      </c>
      <c r="F29" s="74">
        <v>2378686640.9228954</v>
      </c>
      <c r="G29" s="75">
        <v>-0.13510445594980069</v>
      </c>
      <c r="H29" s="76"/>
    </row>
    <row r="30" spans="1:8" ht="25.5" x14ac:dyDescent="0.25">
      <c r="A30" s="72" t="s">
        <v>20</v>
      </c>
      <c r="B30" s="72" t="s">
        <v>315</v>
      </c>
      <c r="C30" s="55" t="s">
        <v>316</v>
      </c>
      <c r="D30" s="73">
        <v>1913969542.6913431</v>
      </c>
      <c r="E30" s="73">
        <v>2684604650.4094849</v>
      </c>
      <c r="F30" s="74">
        <v>3991489162.1427693</v>
      </c>
      <c r="G30" s="75">
        <v>0.48680706544032271</v>
      </c>
      <c r="H30" s="76"/>
    </row>
    <row r="31" spans="1:8" ht="25.5" x14ac:dyDescent="0.25">
      <c r="A31" s="72" t="s">
        <v>22</v>
      </c>
      <c r="B31" s="72" t="s">
        <v>317</v>
      </c>
      <c r="C31" s="55" t="s">
        <v>318</v>
      </c>
      <c r="D31" s="73">
        <v>1913608166.3703175</v>
      </c>
      <c r="E31" s="73">
        <v>2684097770.5818105</v>
      </c>
      <c r="F31" s="74">
        <v>1720807451.4775429</v>
      </c>
      <c r="G31" s="75">
        <v>-0.35888793979939959</v>
      </c>
      <c r="H31" s="76"/>
    </row>
    <row r="32" spans="1:8" ht="25.5" x14ac:dyDescent="0.25">
      <c r="A32" s="72" t="s">
        <v>23</v>
      </c>
      <c r="B32" s="72" t="s">
        <v>319</v>
      </c>
      <c r="C32" s="55" t="s">
        <v>320</v>
      </c>
      <c r="D32" s="73">
        <v>1561919960.7973506</v>
      </c>
      <c r="E32" s="73">
        <v>2190806852.8759112</v>
      </c>
      <c r="F32" s="74">
        <v>4540384487.6980886</v>
      </c>
      <c r="G32" s="75">
        <v>1.0724713736118932</v>
      </c>
      <c r="H32" s="76"/>
    </row>
    <row r="33" spans="1:8" ht="25.5" x14ac:dyDescent="0.25">
      <c r="A33" s="72" t="s">
        <v>25</v>
      </c>
      <c r="B33" s="72" t="s">
        <v>321</v>
      </c>
      <c r="C33" s="55" t="s">
        <v>322</v>
      </c>
      <c r="D33" s="73">
        <v>1561644234.4750254</v>
      </c>
      <c r="E33" s="73">
        <v>2190420108.9123087</v>
      </c>
      <c r="F33" s="74">
        <v>3943773647.8485632</v>
      </c>
      <c r="G33" s="75">
        <v>0.80046450076050157</v>
      </c>
      <c r="H33" s="76"/>
    </row>
    <row r="34" spans="1:8" ht="25.5" x14ac:dyDescent="0.25">
      <c r="A34" s="72" t="s">
        <v>26</v>
      </c>
      <c r="B34" s="72" t="s">
        <v>323</v>
      </c>
      <c r="C34" s="55" t="s">
        <v>324</v>
      </c>
      <c r="D34" s="73">
        <v>1539274198.1187732</v>
      </c>
      <c r="E34" s="73">
        <v>2159043066.4399519</v>
      </c>
      <c r="F34" s="74">
        <v>3965473330.4023786</v>
      </c>
      <c r="G34" s="75">
        <v>0.83668097780979012</v>
      </c>
      <c r="H34" s="76"/>
    </row>
    <row r="35" spans="1:8" x14ac:dyDescent="0.25">
      <c r="A35" s="72" t="s">
        <v>28</v>
      </c>
      <c r="B35" s="72" t="s">
        <v>325</v>
      </c>
      <c r="C35" s="55" t="s">
        <v>326</v>
      </c>
      <c r="D35" s="73">
        <v>1538920382.3998628</v>
      </c>
      <c r="E35" s="73">
        <v>2158546791.3931508</v>
      </c>
      <c r="F35" s="74">
        <v>4919042349.2383099</v>
      </c>
      <c r="G35" s="75">
        <v>1.2788676015049476</v>
      </c>
      <c r="H35" s="76"/>
    </row>
    <row r="36" spans="1:8" x14ac:dyDescent="0.25">
      <c r="A36" s="72" t="s">
        <v>29</v>
      </c>
      <c r="B36" s="72" t="s">
        <v>327</v>
      </c>
      <c r="C36" s="55" t="s">
        <v>328</v>
      </c>
      <c r="D36" s="73">
        <v>5436252379.9500647</v>
      </c>
      <c r="E36" s="73">
        <v>7625089163.90166</v>
      </c>
      <c r="F36" s="74">
        <v>5870425645.5444546</v>
      </c>
      <c r="G36" s="75">
        <v>-0.23011711478261154</v>
      </c>
      <c r="H36" s="76"/>
    </row>
    <row r="37" spans="1:8" ht="25.5" x14ac:dyDescent="0.25">
      <c r="A37" s="72" t="s">
        <v>31</v>
      </c>
      <c r="B37" s="72" t="s">
        <v>329</v>
      </c>
      <c r="C37" s="55" t="s">
        <v>330</v>
      </c>
      <c r="D37" s="73">
        <v>5305613456.7431307</v>
      </c>
      <c r="E37" s="73">
        <v>7441850166.1312647</v>
      </c>
      <c r="F37" s="74">
        <v>5809665310.501564</v>
      </c>
      <c r="G37" s="75">
        <v>-0.21932514350503396</v>
      </c>
      <c r="H37" s="76"/>
    </row>
    <row r="38" spans="1:8" ht="25.5" x14ac:dyDescent="0.25">
      <c r="A38" s="72" t="s">
        <v>32</v>
      </c>
      <c r="B38" s="72" t="s">
        <v>331</v>
      </c>
      <c r="C38" s="55" t="s">
        <v>332</v>
      </c>
      <c r="D38" s="73">
        <v>5714121281.1128998</v>
      </c>
      <c r="E38" s="73">
        <v>8014838388.0282726</v>
      </c>
      <c r="F38" s="74">
        <v>10902483548.109209</v>
      </c>
      <c r="G38" s="75">
        <v>0.36028738450848841</v>
      </c>
      <c r="H38" s="76"/>
    </row>
    <row r="39" spans="1:8" ht="25.5" x14ac:dyDescent="0.25">
      <c r="A39" s="72" t="s">
        <v>34</v>
      </c>
      <c r="B39" s="72" t="s">
        <v>333</v>
      </c>
      <c r="C39" s="55" t="s">
        <v>334</v>
      </c>
      <c r="D39" s="73">
        <v>5662617842.4681177</v>
      </c>
      <c r="E39" s="73">
        <v>7942597755.2419033</v>
      </c>
      <c r="F39" s="74">
        <v>9388333940.3799553</v>
      </c>
      <c r="G39" s="75">
        <v>0.18202308988692084</v>
      </c>
      <c r="H39" s="76"/>
    </row>
    <row r="40" spans="1:8" x14ac:dyDescent="0.25">
      <c r="A40" s="72" t="s">
        <v>35</v>
      </c>
      <c r="B40" s="72" t="s">
        <v>335</v>
      </c>
      <c r="C40" s="55" t="s">
        <v>336</v>
      </c>
      <c r="D40" s="73">
        <v>952637163.01366949</v>
      </c>
      <c r="E40" s="73">
        <v>1336204208.5493228</v>
      </c>
      <c r="F40" s="74">
        <v>1994018323.9674292</v>
      </c>
      <c r="G40" s="75">
        <v>0.4923005863993466</v>
      </c>
      <c r="H40" s="76"/>
    </row>
    <row r="41" spans="1:8" ht="25.5" x14ac:dyDescent="0.25">
      <c r="A41" s="72" t="s">
        <v>37</v>
      </c>
      <c r="B41" s="72" t="s">
        <v>337</v>
      </c>
      <c r="C41" s="55" t="s">
        <v>338</v>
      </c>
      <c r="D41" s="73">
        <v>911886847.09103572</v>
      </c>
      <c r="E41" s="73">
        <v>1279046304.4179299</v>
      </c>
      <c r="F41" s="74">
        <v>1316369585.2137685</v>
      </c>
      <c r="G41" s="75">
        <v>2.9180554814099313E-2</v>
      </c>
      <c r="H41" s="76"/>
    </row>
    <row r="42" spans="1:8" x14ac:dyDescent="0.25">
      <c r="A42" s="72" t="s">
        <v>39</v>
      </c>
      <c r="B42" s="72" t="s">
        <v>39</v>
      </c>
      <c r="C42" s="55" t="s">
        <v>871</v>
      </c>
      <c r="D42" s="73"/>
      <c r="E42" s="73">
        <v>0</v>
      </c>
      <c r="F42" s="74">
        <v>2429124915.967093</v>
      </c>
      <c r="G42" s="75">
        <v>0</v>
      </c>
      <c r="H42" s="76"/>
    </row>
    <row r="43" spans="1:8" x14ac:dyDescent="0.25">
      <c r="A43" s="72" t="s">
        <v>40</v>
      </c>
      <c r="B43" s="72" t="s">
        <v>339</v>
      </c>
      <c r="C43" s="55" t="s">
        <v>340</v>
      </c>
      <c r="D43" s="73">
        <v>1165208363.9822164</v>
      </c>
      <c r="E43" s="73">
        <v>1634364457.1501646</v>
      </c>
      <c r="F43" s="74">
        <v>1476767518.1803224</v>
      </c>
      <c r="G43" s="75">
        <v>-9.64270473947062E-2</v>
      </c>
      <c r="H43" s="76"/>
    </row>
    <row r="44" spans="1:8" x14ac:dyDescent="0.25">
      <c r="A44" s="72" t="s">
        <v>43</v>
      </c>
      <c r="B44" s="72" t="s">
        <v>43</v>
      </c>
      <c r="C44" s="55" t="s">
        <v>872</v>
      </c>
      <c r="D44" s="79"/>
      <c r="E44" s="73">
        <v>0</v>
      </c>
      <c r="F44" s="74">
        <v>1646145456.1232305</v>
      </c>
      <c r="G44" s="75">
        <v>0</v>
      </c>
      <c r="H44" s="76"/>
    </row>
    <row r="45" spans="1:8" x14ac:dyDescent="0.25">
      <c r="A45" s="72" t="s">
        <v>44</v>
      </c>
      <c r="B45" s="72" t="s">
        <v>44</v>
      </c>
      <c r="C45" s="55" t="s">
        <v>873</v>
      </c>
      <c r="D45" s="73"/>
      <c r="E45" s="73">
        <v>0</v>
      </c>
      <c r="F45" s="74">
        <v>7453301984.9831257</v>
      </c>
      <c r="G45" s="75">
        <v>0</v>
      </c>
      <c r="H45" s="76"/>
    </row>
    <row r="46" spans="1:8" x14ac:dyDescent="0.25">
      <c r="A46" s="72" t="s">
        <v>46</v>
      </c>
      <c r="B46" s="77" t="s">
        <v>341</v>
      </c>
      <c r="C46" s="78" t="s">
        <v>342</v>
      </c>
      <c r="D46" s="73">
        <v>808102992.45180428</v>
      </c>
      <c r="E46" s="73">
        <v>1133475221.6042917</v>
      </c>
      <c r="F46" s="74">
        <v>763613596.48946381</v>
      </c>
      <c r="G46" s="75">
        <v>-0.32630764048933969</v>
      </c>
      <c r="H46" s="76"/>
    </row>
    <row r="47" spans="1:8" x14ac:dyDescent="0.25">
      <c r="A47" s="72" t="s">
        <v>48</v>
      </c>
      <c r="B47" s="72" t="s">
        <v>48</v>
      </c>
      <c r="C47" s="55" t="s">
        <v>874</v>
      </c>
      <c r="D47" s="79"/>
      <c r="E47" s="73">
        <v>0</v>
      </c>
      <c r="F47" s="74">
        <v>2254840829.7891264</v>
      </c>
      <c r="G47" s="75">
        <v>0</v>
      </c>
      <c r="H47" s="76"/>
    </row>
    <row r="48" spans="1:8" x14ac:dyDescent="0.25">
      <c r="A48" s="72" t="s">
        <v>49</v>
      </c>
      <c r="B48" s="72" t="s">
        <v>49</v>
      </c>
      <c r="C48" s="55" t="s">
        <v>875</v>
      </c>
      <c r="D48" s="73"/>
      <c r="E48" s="73">
        <v>0</v>
      </c>
      <c r="F48" s="74">
        <v>2284465189.0332246</v>
      </c>
      <c r="G48" s="75">
        <v>0</v>
      </c>
      <c r="H48" s="76"/>
    </row>
    <row r="49" spans="1:8" x14ac:dyDescent="0.25">
      <c r="A49" s="72" t="s">
        <v>50</v>
      </c>
      <c r="B49" s="72" t="s">
        <v>50</v>
      </c>
      <c r="C49" s="55" t="s">
        <v>876</v>
      </c>
      <c r="D49" s="79"/>
      <c r="E49" s="73">
        <v>0</v>
      </c>
      <c r="F49" s="74">
        <v>1137800275.3251476</v>
      </c>
      <c r="G49" s="75">
        <v>0</v>
      </c>
      <c r="H49" s="76"/>
    </row>
    <row r="50" spans="1:8" ht="25.5" x14ac:dyDescent="0.25">
      <c r="A50" s="72" t="s">
        <v>51</v>
      </c>
      <c r="B50" s="77" t="s">
        <v>343</v>
      </c>
      <c r="C50" s="78" t="s">
        <v>344</v>
      </c>
      <c r="D50" s="73">
        <v>412073944.60786515</v>
      </c>
      <c r="E50" s="73">
        <v>577990194.3744024</v>
      </c>
      <c r="F50" s="74">
        <v>162095514.5944126</v>
      </c>
      <c r="G50" s="75">
        <v>-0.71955317551734688</v>
      </c>
      <c r="H50" s="76"/>
    </row>
    <row r="51" spans="1:8" x14ac:dyDescent="0.25">
      <c r="A51" s="72" t="s">
        <v>53</v>
      </c>
      <c r="B51" s="72" t="s">
        <v>53</v>
      </c>
      <c r="C51" s="55" t="s">
        <v>52</v>
      </c>
      <c r="D51" s="79"/>
      <c r="E51" s="73">
        <v>0</v>
      </c>
      <c r="F51" s="74">
        <v>473942422.73418355</v>
      </c>
      <c r="G51" s="75">
        <v>0</v>
      </c>
      <c r="H51" s="76"/>
    </row>
    <row r="52" spans="1:8" ht="25.5" x14ac:dyDescent="0.25">
      <c r="A52" s="72" t="s">
        <v>55</v>
      </c>
      <c r="B52" s="72" t="s">
        <v>345</v>
      </c>
      <c r="C52" s="55" t="s">
        <v>346</v>
      </c>
      <c r="D52" s="73">
        <v>287743894.06816077</v>
      </c>
      <c r="E52" s="73">
        <v>403600255.33953476</v>
      </c>
      <c r="F52" s="74">
        <v>259092417.88271928</v>
      </c>
      <c r="G52" s="75">
        <v>-0.3580469425997912</v>
      </c>
      <c r="H52" s="76"/>
    </row>
    <row r="53" spans="1:8" x14ac:dyDescent="0.25">
      <c r="A53" s="72" t="s">
        <v>56</v>
      </c>
      <c r="B53" s="72" t="s">
        <v>56</v>
      </c>
      <c r="C53" s="55" t="s">
        <v>877</v>
      </c>
      <c r="D53" s="79"/>
      <c r="E53" s="73">
        <v>0</v>
      </c>
      <c r="F53" s="74">
        <v>1093714956.3947792</v>
      </c>
      <c r="G53" s="75">
        <v>0</v>
      </c>
      <c r="H53" s="76"/>
    </row>
    <row r="54" spans="1:8" x14ac:dyDescent="0.25">
      <c r="A54" s="72" t="s">
        <v>57</v>
      </c>
      <c r="B54" s="72" t="s">
        <v>57</v>
      </c>
      <c r="C54" s="55" t="s">
        <v>878</v>
      </c>
      <c r="D54" s="73"/>
      <c r="E54" s="73">
        <v>0</v>
      </c>
      <c r="F54" s="74">
        <v>3013287252.3599119</v>
      </c>
      <c r="G54" s="75">
        <v>0</v>
      </c>
      <c r="H54" s="76"/>
    </row>
    <row r="55" spans="1:8" x14ac:dyDescent="0.25">
      <c r="A55" s="72" t="s">
        <v>58</v>
      </c>
      <c r="B55" s="72" t="s">
        <v>58</v>
      </c>
      <c r="C55" s="55" t="s">
        <v>879</v>
      </c>
      <c r="D55" s="79"/>
      <c r="E55" s="73">
        <v>0</v>
      </c>
      <c r="F55" s="74">
        <v>198493898.93373913</v>
      </c>
      <c r="G55" s="75">
        <v>0</v>
      </c>
      <c r="H55" s="76"/>
    </row>
    <row r="56" spans="1:8" x14ac:dyDescent="0.25">
      <c r="A56" s="72" t="s">
        <v>60</v>
      </c>
      <c r="B56" s="72" t="s">
        <v>60</v>
      </c>
      <c r="C56" s="55" t="s">
        <v>880</v>
      </c>
      <c r="D56" s="79"/>
      <c r="E56" s="73">
        <v>0</v>
      </c>
      <c r="F56" s="74">
        <v>204852378.77143043</v>
      </c>
      <c r="G56" s="75">
        <v>0</v>
      </c>
      <c r="H56" s="76"/>
    </row>
    <row r="57" spans="1:8" ht="25.5" x14ac:dyDescent="0.25">
      <c r="A57" s="72" t="s">
        <v>62</v>
      </c>
      <c r="B57" s="77" t="s">
        <v>347</v>
      </c>
      <c r="C57" s="78" t="s">
        <v>348</v>
      </c>
      <c r="D57" s="73">
        <v>465010977.06394356</v>
      </c>
      <c r="E57" s="73">
        <v>652241638.99803507</v>
      </c>
      <c r="F57" s="74">
        <v>305854689.24163866</v>
      </c>
      <c r="G57" s="75">
        <v>-0.53107150639525469</v>
      </c>
      <c r="H57" s="76"/>
    </row>
    <row r="58" spans="1:8" ht="25.5" x14ac:dyDescent="0.25">
      <c r="A58" s="72" t="s">
        <v>63</v>
      </c>
      <c r="B58" s="77" t="s">
        <v>349</v>
      </c>
      <c r="C58" s="78" t="s">
        <v>350</v>
      </c>
      <c r="D58" s="73">
        <v>770468158.44522929</v>
      </c>
      <c r="E58" s="73">
        <v>1080687207.9301713</v>
      </c>
      <c r="F58" s="74">
        <v>1090539972.75931</v>
      </c>
      <c r="G58" s="75">
        <v>9.1171291349045891E-3</v>
      </c>
      <c r="H58" s="76"/>
    </row>
    <row r="59" spans="1:8" x14ac:dyDescent="0.25">
      <c r="A59" s="72" t="s">
        <v>64</v>
      </c>
      <c r="B59" s="72" t="s">
        <v>64</v>
      </c>
      <c r="C59" s="55" t="s">
        <v>881</v>
      </c>
      <c r="D59" s="73"/>
      <c r="E59" s="73">
        <v>0</v>
      </c>
      <c r="F59" s="74">
        <v>4282362081.4055266</v>
      </c>
      <c r="G59" s="75">
        <v>0</v>
      </c>
      <c r="H59" s="76"/>
    </row>
    <row r="60" spans="1:8" x14ac:dyDescent="0.25">
      <c r="A60" s="72" t="s">
        <v>65</v>
      </c>
      <c r="B60" s="72" t="s">
        <v>65</v>
      </c>
      <c r="C60" s="55" t="s">
        <v>882</v>
      </c>
      <c r="D60" s="73"/>
      <c r="E60" s="73">
        <v>0</v>
      </c>
      <c r="F60" s="74">
        <v>646601739.85500646</v>
      </c>
      <c r="G60" s="75">
        <v>0</v>
      </c>
      <c r="H60" s="76"/>
    </row>
    <row r="61" spans="1:8" x14ac:dyDescent="0.25">
      <c r="A61" s="72" t="s">
        <v>67</v>
      </c>
      <c r="B61" s="72" t="s">
        <v>67</v>
      </c>
      <c r="C61" s="55" t="s">
        <v>883</v>
      </c>
      <c r="D61" s="79"/>
      <c r="E61" s="73">
        <v>0</v>
      </c>
      <c r="F61" s="74">
        <v>1194885593.5217004</v>
      </c>
      <c r="G61" s="75">
        <v>0</v>
      </c>
      <c r="H61" s="76"/>
    </row>
    <row r="62" spans="1:8" x14ac:dyDescent="0.25">
      <c r="A62" s="72" t="s">
        <v>69</v>
      </c>
      <c r="B62" s="72" t="s">
        <v>69</v>
      </c>
      <c r="C62" s="55" t="s">
        <v>884</v>
      </c>
      <c r="D62" s="79"/>
      <c r="E62" s="73">
        <v>0</v>
      </c>
      <c r="F62" s="74">
        <v>627599074.53198683</v>
      </c>
      <c r="G62" s="75">
        <v>0</v>
      </c>
      <c r="H62" s="76"/>
    </row>
    <row r="63" spans="1:8" x14ac:dyDescent="0.25">
      <c r="A63" s="72" t="s">
        <v>71</v>
      </c>
      <c r="B63" s="72" t="s">
        <v>71</v>
      </c>
      <c r="C63" s="55" t="s">
        <v>885</v>
      </c>
      <c r="D63" s="79"/>
      <c r="E63" s="73">
        <v>0</v>
      </c>
      <c r="F63" s="74">
        <v>6400551826.3056011</v>
      </c>
      <c r="G63" s="75">
        <v>0</v>
      </c>
      <c r="H63" s="76"/>
    </row>
    <row r="64" spans="1:8" x14ac:dyDescent="0.25">
      <c r="A64" s="72" t="s">
        <v>74</v>
      </c>
      <c r="B64" s="72" t="s">
        <v>74</v>
      </c>
      <c r="C64" s="55" t="s">
        <v>886</v>
      </c>
      <c r="D64" s="79"/>
      <c r="E64" s="73">
        <v>0</v>
      </c>
      <c r="F64" s="74">
        <v>7822456764.477047</v>
      </c>
      <c r="G64" s="75">
        <v>0</v>
      </c>
      <c r="H64" s="76"/>
    </row>
    <row r="65" spans="1:8" x14ac:dyDescent="0.25">
      <c r="A65" s="72"/>
      <c r="B65" s="72" t="s">
        <v>351</v>
      </c>
      <c r="C65" s="55" t="s">
        <v>352</v>
      </c>
      <c r="D65" s="73">
        <v>667791623.68936121</v>
      </c>
      <c r="E65" s="73">
        <v>936669293.0442673</v>
      </c>
      <c r="F65" s="74">
        <v>922856670.82572567</v>
      </c>
      <c r="G65" s="75">
        <v>-1.4746530414858849E-2</v>
      </c>
      <c r="H65" s="76"/>
    </row>
    <row r="66" spans="1:8" x14ac:dyDescent="0.25">
      <c r="A66" s="72"/>
      <c r="B66" s="72" t="s">
        <v>353</v>
      </c>
      <c r="C66" s="55" t="s">
        <v>354</v>
      </c>
      <c r="D66" s="73">
        <v>3261163081.4339156</v>
      </c>
      <c r="E66" s="73">
        <v>4574228261.6735888</v>
      </c>
      <c r="F66" s="74">
        <v>4568996751.8841438</v>
      </c>
      <c r="G66" s="75">
        <v>-1.1436923323828729E-3</v>
      </c>
      <c r="H66" s="76"/>
    </row>
    <row r="67" spans="1:8" ht="25.5" x14ac:dyDescent="0.25">
      <c r="A67" s="72"/>
      <c r="B67" s="72" t="s">
        <v>355</v>
      </c>
      <c r="C67" s="55" t="s">
        <v>356</v>
      </c>
      <c r="D67" s="73">
        <v>514563816.32874072</v>
      </c>
      <c r="E67" s="73">
        <v>721746288.76597619</v>
      </c>
      <c r="F67" s="74">
        <v>677300397.16566288</v>
      </c>
      <c r="G67" s="75">
        <v>-6.1581046265309913E-2</v>
      </c>
      <c r="H67" s="76"/>
    </row>
    <row r="68" spans="1:8" ht="25.5" x14ac:dyDescent="0.25">
      <c r="A68" s="72"/>
      <c r="B68" s="72" t="s">
        <v>357</v>
      </c>
      <c r="C68" s="55" t="s">
        <v>358</v>
      </c>
      <c r="D68" s="73">
        <v>660312788.13254333</v>
      </c>
      <c r="E68" s="73">
        <v>926179200.97767746</v>
      </c>
      <c r="F68" s="74">
        <v>842961421.42222738</v>
      </c>
      <c r="G68" s="75">
        <v>-8.9850624444605454E-2</v>
      </c>
      <c r="H68" s="76"/>
    </row>
    <row r="69" spans="1:8" ht="25.5" x14ac:dyDescent="0.25">
      <c r="A69" s="72"/>
      <c r="B69" s="72" t="s">
        <v>359</v>
      </c>
      <c r="C69" s="55" t="s">
        <v>360</v>
      </c>
      <c r="D69" s="73">
        <v>790137514.03940308</v>
      </c>
      <c r="E69" s="73">
        <v>1108276175.4246204</v>
      </c>
      <c r="F69" s="74">
        <v>1016027786.6369444</v>
      </c>
      <c r="G69" s="75">
        <v>-8.3235921544855263E-2</v>
      </c>
      <c r="H69" s="76"/>
    </row>
    <row r="70" spans="1:8" ht="25.5" x14ac:dyDescent="0.25">
      <c r="A70" s="72"/>
      <c r="B70" s="72" t="s">
        <v>361</v>
      </c>
      <c r="C70" s="55" t="s">
        <v>362</v>
      </c>
      <c r="D70" s="73">
        <v>524835151.07287836</v>
      </c>
      <c r="E70" s="73">
        <v>736153243.73833704</v>
      </c>
      <c r="F70" s="74">
        <v>730432883.11987662</v>
      </c>
      <c r="G70" s="75">
        <v>-7.77061116977662E-3</v>
      </c>
      <c r="H70" s="76"/>
    </row>
    <row r="71" spans="1:8" ht="25.5" x14ac:dyDescent="0.25">
      <c r="A71" s="72"/>
      <c r="B71" s="72" t="s">
        <v>363</v>
      </c>
      <c r="C71" s="55" t="s">
        <v>362</v>
      </c>
      <c r="D71" s="73">
        <v>806888592.48973215</v>
      </c>
      <c r="E71" s="73">
        <v>1131771859.1876402</v>
      </c>
      <c r="F71" s="74">
        <v>1090822509.0660145</v>
      </c>
      <c r="G71" s="75">
        <v>-3.6181629530016912E-2</v>
      </c>
      <c r="H71" s="76"/>
    </row>
    <row r="72" spans="1:8" ht="25.5" x14ac:dyDescent="0.25">
      <c r="A72" s="72"/>
      <c r="B72" s="72" t="s">
        <v>364</v>
      </c>
      <c r="C72" s="55" t="s">
        <v>365</v>
      </c>
      <c r="D72" s="73">
        <v>967388448.73937047</v>
      </c>
      <c r="E72" s="73">
        <v>1356894908.8846326</v>
      </c>
      <c r="F72" s="74">
        <v>1324152734.9177802</v>
      </c>
      <c r="G72" s="75">
        <v>-2.4130220957027881E-2</v>
      </c>
      <c r="H72" s="76"/>
    </row>
    <row r="73" spans="1:8" ht="25.5" x14ac:dyDescent="0.25">
      <c r="A73" s="72"/>
      <c r="B73" s="72" t="s">
        <v>366</v>
      </c>
      <c r="C73" s="55" t="s">
        <v>367</v>
      </c>
      <c r="D73" s="73">
        <v>1355523396.3827691</v>
      </c>
      <c r="E73" s="73">
        <v>1901307378.4606681</v>
      </c>
      <c r="F73" s="74">
        <v>1829138894.0639079</v>
      </c>
      <c r="G73" s="75">
        <v>-3.7957294656474239E-2</v>
      </c>
      <c r="H73" s="76"/>
    </row>
    <row r="74" spans="1:8" ht="25.5" x14ac:dyDescent="0.25">
      <c r="A74" s="72"/>
      <c r="B74" s="72" t="s">
        <v>368</v>
      </c>
      <c r="C74" s="55" t="s">
        <v>369</v>
      </c>
      <c r="D74" s="73">
        <v>524909460.16840559</v>
      </c>
      <c r="E74" s="73">
        <v>736257472.43109858</v>
      </c>
      <c r="F74" s="74">
        <v>730484997.46625745</v>
      </c>
      <c r="G74" s="75">
        <v>-7.8402938930869359E-3</v>
      </c>
      <c r="H74" s="76"/>
    </row>
    <row r="75" spans="1:8" ht="25.5" x14ac:dyDescent="0.25">
      <c r="A75" s="72"/>
      <c r="B75" s="72" t="s">
        <v>370</v>
      </c>
      <c r="C75" s="55" t="s">
        <v>371</v>
      </c>
      <c r="D75" s="73">
        <v>806888592.48973215</v>
      </c>
      <c r="E75" s="73">
        <v>1131771859.1876402</v>
      </c>
      <c r="F75" s="74">
        <v>1090822509.0660145</v>
      </c>
      <c r="G75" s="75">
        <v>-3.6181629530016912E-2</v>
      </c>
      <c r="H75" s="76"/>
    </row>
    <row r="76" spans="1:8" ht="25.5" x14ac:dyDescent="0.25">
      <c r="A76" s="72"/>
      <c r="B76" s="72" t="s">
        <v>372</v>
      </c>
      <c r="C76" s="55" t="s">
        <v>373</v>
      </c>
      <c r="D76" s="73">
        <v>967388448.73937047</v>
      </c>
      <c r="E76" s="73">
        <v>1356894908.8846326</v>
      </c>
      <c r="F76" s="74">
        <v>1324152734.9177802</v>
      </c>
      <c r="G76" s="75">
        <v>-2.4130220957027881E-2</v>
      </c>
      <c r="H76" s="76"/>
    </row>
    <row r="77" spans="1:8" ht="25.5" x14ac:dyDescent="0.25">
      <c r="A77" s="72"/>
      <c r="B77" s="72" t="s">
        <v>374</v>
      </c>
      <c r="C77" s="55" t="s">
        <v>375</v>
      </c>
      <c r="D77" s="73">
        <v>1355523396.3827691</v>
      </c>
      <c r="E77" s="73">
        <v>1901307378.4606681</v>
      </c>
      <c r="F77" s="74">
        <v>1829138894.0639079</v>
      </c>
      <c r="G77" s="75">
        <v>-3.7957294656474239E-2</v>
      </c>
      <c r="H77" s="76"/>
    </row>
    <row r="78" spans="1:8" ht="25.5" x14ac:dyDescent="0.25">
      <c r="A78" s="72"/>
      <c r="B78" s="72" t="s">
        <v>376</v>
      </c>
      <c r="C78" s="55" t="s">
        <v>377</v>
      </c>
      <c r="D78" s="73">
        <v>485149554.38955629</v>
      </c>
      <c r="E78" s="73">
        <v>680488754.29170275</v>
      </c>
      <c r="F78" s="74">
        <v>723194232.67982054</v>
      </c>
      <c r="G78" s="75">
        <v>6.2757067062141791E-2</v>
      </c>
      <c r="H78" s="76"/>
    </row>
    <row r="79" spans="1:8" ht="25.5" x14ac:dyDescent="0.25">
      <c r="A79" s="72"/>
      <c r="B79" s="72" t="s">
        <v>378</v>
      </c>
      <c r="C79" s="55" t="s">
        <v>379</v>
      </c>
      <c r="D79" s="73">
        <v>630940807.06193233</v>
      </c>
      <c r="E79" s="73">
        <v>884980971.21743631</v>
      </c>
      <c r="F79" s="74">
        <v>933707924.29449499</v>
      </c>
      <c r="G79" s="75">
        <v>5.5059887909258309E-2</v>
      </c>
      <c r="H79" s="76"/>
    </row>
    <row r="80" spans="1:8" ht="25.5" x14ac:dyDescent="0.25">
      <c r="A80" s="72"/>
      <c r="B80" s="72" t="s">
        <v>380</v>
      </c>
      <c r="C80" s="55" t="s">
        <v>381</v>
      </c>
      <c r="D80" s="73">
        <v>524909460.16840559</v>
      </c>
      <c r="E80" s="73">
        <v>736257472.43109858</v>
      </c>
      <c r="F80" s="74">
        <v>730484997.46625745</v>
      </c>
      <c r="G80" s="75">
        <v>-7.8402938930869359E-3</v>
      </c>
      <c r="H80" s="76"/>
    </row>
    <row r="81" spans="1:8" ht="25.5" x14ac:dyDescent="0.25">
      <c r="A81" s="72"/>
      <c r="B81" s="72" t="s">
        <v>382</v>
      </c>
      <c r="C81" s="55" t="s">
        <v>383</v>
      </c>
      <c r="D81" s="73">
        <v>806888592.48973215</v>
      </c>
      <c r="E81" s="73">
        <v>1131771859.1876402</v>
      </c>
      <c r="F81" s="74">
        <v>1090822509.0660145</v>
      </c>
      <c r="G81" s="75">
        <v>-3.6181629530016912E-2</v>
      </c>
      <c r="H81" s="76"/>
    </row>
    <row r="82" spans="1:8" ht="25.5" x14ac:dyDescent="0.25">
      <c r="A82" s="72"/>
      <c r="B82" s="72" t="s">
        <v>384</v>
      </c>
      <c r="C82" s="55" t="s">
        <v>385</v>
      </c>
      <c r="D82" s="73">
        <v>967388448.73937047</v>
      </c>
      <c r="E82" s="73">
        <v>1356894908.8846326</v>
      </c>
      <c r="F82" s="74">
        <v>1324152734.9177802</v>
      </c>
      <c r="G82" s="75">
        <v>-2.4130220957027881E-2</v>
      </c>
      <c r="H82" s="76"/>
    </row>
    <row r="83" spans="1:8" ht="25.5" x14ac:dyDescent="0.25">
      <c r="A83" s="72"/>
      <c r="B83" s="72" t="s">
        <v>386</v>
      </c>
      <c r="C83" s="55" t="s">
        <v>387</v>
      </c>
      <c r="D83" s="73">
        <v>1355523396.3827691</v>
      </c>
      <c r="E83" s="73">
        <v>1901307378.4606681</v>
      </c>
      <c r="F83" s="74">
        <v>1829138894.0639079</v>
      </c>
      <c r="G83" s="75">
        <v>-3.7957294656474239E-2</v>
      </c>
      <c r="H83" s="76"/>
    </row>
    <row r="84" spans="1:8" ht="25.5" x14ac:dyDescent="0.25">
      <c r="A84" s="72"/>
      <c r="B84" s="72" t="s">
        <v>388</v>
      </c>
      <c r="C84" s="55" t="s">
        <v>389</v>
      </c>
      <c r="D84" s="73">
        <v>1012210854.8255183</v>
      </c>
      <c r="E84" s="73">
        <v>1419764477.6721332</v>
      </c>
      <c r="F84" s="74">
        <v>1360874386.2382236</v>
      </c>
      <c r="G84" s="75">
        <v>-4.1478775078572672E-2</v>
      </c>
      <c r="H84" s="76"/>
    </row>
    <row r="85" spans="1:8" ht="25.5" x14ac:dyDescent="0.25">
      <c r="A85" s="72"/>
      <c r="B85" s="72" t="s">
        <v>390</v>
      </c>
      <c r="C85" s="55" t="s">
        <v>391</v>
      </c>
      <c r="D85" s="73">
        <v>1216153089.6177716</v>
      </c>
      <c r="E85" s="73">
        <v>1705821418.3527615</v>
      </c>
      <c r="F85" s="74">
        <v>1647261771.5801268</v>
      </c>
      <c r="G85" s="75">
        <v>-3.4329295049644326E-2</v>
      </c>
      <c r="H85" s="76"/>
    </row>
    <row r="86" spans="1:8" ht="25.5" x14ac:dyDescent="0.25">
      <c r="A86" s="72"/>
      <c r="B86" s="72" t="s">
        <v>392</v>
      </c>
      <c r="C86" s="55" t="s">
        <v>393</v>
      </c>
      <c r="D86" s="73">
        <v>1042010643.7446309</v>
      </c>
      <c r="E86" s="73">
        <v>1461562766.5837622</v>
      </c>
      <c r="F86" s="74">
        <v>1583833740.8923342</v>
      </c>
      <c r="G86" s="75">
        <v>8.3657696476742149E-2</v>
      </c>
      <c r="H86" s="76"/>
    </row>
    <row r="87" spans="1:8" ht="25.5" x14ac:dyDescent="0.25">
      <c r="A87" s="72"/>
      <c r="B87" s="72" t="s">
        <v>394</v>
      </c>
      <c r="C87" s="55" t="s">
        <v>395</v>
      </c>
      <c r="D87" s="73">
        <v>814601339.97359991</v>
      </c>
      <c r="E87" s="73">
        <v>1142590044.7965448</v>
      </c>
      <c r="F87" s="74">
        <v>1314547283.6864884</v>
      </c>
      <c r="G87" s="75">
        <v>0.15049775698033763</v>
      </c>
      <c r="H87" s="76"/>
    </row>
    <row r="88" spans="1:8" ht="25.5" x14ac:dyDescent="0.25">
      <c r="A88" s="72"/>
      <c r="B88" s="72" t="s">
        <v>396</v>
      </c>
      <c r="C88" s="55" t="s">
        <v>397</v>
      </c>
      <c r="D88" s="73">
        <v>742978364.69208443</v>
      </c>
      <c r="E88" s="73">
        <v>1042129003.8927566</v>
      </c>
      <c r="F88" s="74">
        <v>1307793111.3249593</v>
      </c>
      <c r="G88" s="75">
        <v>0.25492439653809074</v>
      </c>
      <c r="H88" s="76"/>
    </row>
    <row r="89" spans="1:8" ht="25.5" x14ac:dyDescent="0.25">
      <c r="A89" s="72"/>
      <c r="B89" s="72" t="s">
        <v>398</v>
      </c>
      <c r="C89" s="55" t="s">
        <v>399</v>
      </c>
      <c r="D89" s="73">
        <v>571971918.97606802</v>
      </c>
      <c r="E89" s="73">
        <v>802269022.22676349</v>
      </c>
      <c r="F89" s="74">
        <v>1072545145.8333187</v>
      </c>
      <c r="G89" s="75">
        <v>0.33688964190139314</v>
      </c>
      <c r="H89" s="76"/>
    </row>
    <row r="90" spans="1:8" ht="25.5" x14ac:dyDescent="0.25">
      <c r="A90" s="72"/>
      <c r="B90" s="72" t="s">
        <v>400</v>
      </c>
      <c r="C90" s="55" t="s">
        <v>401</v>
      </c>
      <c r="D90" s="73">
        <v>654917567.59907949</v>
      </c>
      <c r="E90" s="73">
        <v>918611664.60311484</v>
      </c>
      <c r="F90" s="74">
        <v>847923503.96553457</v>
      </c>
      <c r="G90" s="75">
        <v>-7.6951081029567603E-2</v>
      </c>
      <c r="H90" s="76"/>
    </row>
    <row r="91" spans="1:8" ht="25.5" x14ac:dyDescent="0.25">
      <c r="A91" s="72"/>
      <c r="B91" s="72" t="s">
        <v>402</v>
      </c>
      <c r="C91" s="55" t="s">
        <v>403</v>
      </c>
      <c r="D91" s="73">
        <v>409633404.13492203</v>
      </c>
      <c r="E91" s="73">
        <v>574567001.81201553</v>
      </c>
      <c r="F91" s="74">
        <v>590818488.66811037</v>
      </c>
      <c r="G91" s="75">
        <v>2.8284754963028513E-2</v>
      </c>
      <c r="H91" s="76"/>
    </row>
    <row r="92" spans="1:8" x14ac:dyDescent="0.25">
      <c r="A92" s="72"/>
      <c r="B92" s="72" t="s">
        <v>404</v>
      </c>
      <c r="C92" s="55" t="s">
        <v>405</v>
      </c>
      <c r="D92" s="73">
        <v>3860890869.1466227</v>
      </c>
      <c r="E92" s="73">
        <v>5415428694.575654</v>
      </c>
      <c r="F92" s="74">
        <v>5204617769.4765291</v>
      </c>
      <c r="G92" s="75">
        <v>-3.8927836924578685E-2</v>
      </c>
      <c r="H92" s="76"/>
    </row>
    <row r="93" spans="1:8" ht="25.5" x14ac:dyDescent="0.25">
      <c r="A93" s="72"/>
      <c r="B93" s="72" t="s">
        <v>406</v>
      </c>
      <c r="C93" s="55" t="s">
        <v>407</v>
      </c>
      <c r="D93" s="73">
        <v>357740043.02716786</v>
      </c>
      <c r="E93" s="73">
        <v>501779449.3207888</v>
      </c>
      <c r="F93" s="74">
        <v>680299075.96178889</v>
      </c>
      <c r="G93" s="75">
        <v>0.35577309290495096</v>
      </c>
      <c r="H93" s="76"/>
    </row>
    <row r="94" spans="1:8" ht="25.5" x14ac:dyDescent="0.25">
      <c r="A94" s="72"/>
      <c r="B94" s="72" t="s">
        <v>408</v>
      </c>
      <c r="C94" s="55" t="s">
        <v>296</v>
      </c>
      <c r="D94" s="73">
        <v>785370675.93635905</v>
      </c>
      <c r="E94" s="73">
        <v>1101590031.5473325</v>
      </c>
      <c r="F94" s="74">
        <v>1595187882.8353596</v>
      </c>
      <c r="G94" s="75">
        <v>0.44807763065421158</v>
      </c>
      <c r="H94" s="76"/>
    </row>
    <row r="95" spans="1:8" ht="25.5" x14ac:dyDescent="0.25">
      <c r="A95" s="72"/>
      <c r="B95" s="72" t="s">
        <v>409</v>
      </c>
      <c r="C95" s="55" t="s">
        <v>298</v>
      </c>
      <c r="D95" s="73">
        <v>1350822069.6137376</v>
      </c>
      <c r="E95" s="73">
        <v>1894713123.2096212</v>
      </c>
      <c r="F95" s="74">
        <v>1841986781.696557</v>
      </c>
      <c r="G95" s="75">
        <v>-2.7828139715286526E-2</v>
      </c>
      <c r="H95" s="76"/>
    </row>
    <row r="96" spans="1:8" x14ac:dyDescent="0.25">
      <c r="A96" s="72"/>
      <c r="B96" s="72" t="s">
        <v>410</v>
      </c>
      <c r="C96" s="55" t="s">
        <v>411</v>
      </c>
      <c r="D96" s="73">
        <v>837445655.40866196</v>
      </c>
      <c r="E96" s="73">
        <v>1174632328.6910691</v>
      </c>
      <c r="F96" s="74">
        <v>1836843742.1924605</v>
      </c>
      <c r="G96" s="75">
        <v>0.56376058901708848</v>
      </c>
      <c r="H96" s="76"/>
    </row>
    <row r="97" spans="1:8" ht="25.5" x14ac:dyDescent="0.25">
      <c r="A97" s="72"/>
      <c r="B97" s="72" t="s">
        <v>412</v>
      </c>
      <c r="C97" s="55" t="s">
        <v>413</v>
      </c>
      <c r="D97" s="73">
        <v>1778288780.0857294</v>
      </c>
      <c r="E97" s="73">
        <v>2494293781.7475185</v>
      </c>
      <c r="F97" s="74">
        <v>5431775234.9963465</v>
      </c>
      <c r="G97" s="75">
        <v>1.1776806223647038</v>
      </c>
      <c r="H97" s="76"/>
    </row>
    <row r="98" spans="1:8" ht="25.5" x14ac:dyDescent="0.25">
      <c r="A98" s="72"/>
      <c r="B98" s="72" t="s">
        <v>414</v>
      </c>
      <c r="C98" s="55" t="s">
        <v>415</v>
      </c>
      <c r="D98" s="73">
        <v>2132566607.3123231</v>
      </c>
      <c r="E98" s="73">
        <v>2991216998.8077497</v>
      </c>
      <c r="F98" s="74">
        <v>7990860838.1863194</v>
      </c>
      <c r="G98" s="75">
        <v>1.6714413703089233</v>
      </c>
      <c r="H98" s="76"/>
    </row>
    <row r="99" spans="1:8" ht="25.5" x14ac:dyDescent="0.25">
      <c r="A99" s="72" t="s">
        <v>94</v>
      </c>
      <c r="B99" s="72" t="s">
        <v>416</v>
      </c>
      <c r="C99" s="55" t="s">
        <v>417</v>
      </c>
      <c r="D99" s="73">
        <v>2537460615.3278942</v>
      </c>
      <c r="E99" s="73">
        <v>3559136347.8863521</v>
      </c>
      <c r="F99" s="74">
        <v>32356980018.022018</v>
      </c>
      <c r="G99" s="75">
        <v>8.0912448569827085</v>
      </c>
      <c r="H99" s="76"/>
    </row>
    <row r="100" spans="1:8" ht="25.5" x14ac:dyDescent="0.25">
      <c r="A100" s="72" t="s">
        <v>97</v>
      </c>
      <c r="B100" s="72" t="s">
        <v>97</v>
      </c>
      <c r="C100" s="55" t="s">
        <v>98</v>
      </c>
      <c r="D100" s="73"/>
      <c r="E100" s="73">
        <v>0</v>
      </c>
      <c r="F100" s="74">
        <v>11607364208.699949</v>
      </c>
      <c r="G100" s="75">
        <v>0</v>
      </c>
      <c r="H100" s="76"/>
    </row>
    <row r="101" spans="1:8" ht="25.5" x14ac:dyDescent="0.25">
      <c r="A101" s="36" t="s">
        <v>123</v>
      </c>
      <c r="B101" s="36" t="s">
        <v>123</v>
      </c>
      <c r="C101" s="55" t="s">
        <v>124</v>
      </c>
      <c r="D101" s="79"/>
      <c r="E101" s="73">
        <v>0</v>
      </c>
      <c r="F101" s="74">
        <v>4497028983.6787796</v>
      </c>
      <c r="G101" s="75">
        <v>0</v>
      </c>
      <c r="H101" s="76"/>
    </row>
    <row r="102" spans="1:8" x14ac:dyDescent="0.25">
      <c r="A102" s="72" t="s">
        <v>125</v>
      </c>
      <c r="B102" s="77" t="s">
        <v>418</v>
      </c>
      <c r="C102" s="78" t="s">
        <v>419</v>
      </c>
      <c r="D102" s="73">
        <v>5673803208.0884228</v>
      </c>
      <c r="E102" s="73">
        <v>7958286763.813365</v>
      </c>
      <c r="F102" s="74">
        <v>7632294125.7280531</v>
      </c>
      <c r="G102" s="75">
        <v>-4.0962665427892508E-2</v>
      </c>
      <c r="H102" s="76"/>
    </row>
    <row r="103" spans="1:8" ht="25.5" x14ac:dyDescent="0.25">
      <c r="A103" s="72" t="s">
        <v>127</v>
      </c>
      <c r="B103" s="72" t="s">
        <v>127</v>
      </c>
      <c r="C103" s="55" t="s">
        <v>128</v>
      </c>
      <c r="D103" s="79"/>
      <c r="E103" s="73">
        <v>0</v>
      </c>
      <c r="F103" s="74">
        <v>777199104.71248341</v>
      </c>
      <c r="G103" s="75">
        <v>0</v>
      </c>
      <c r="H103" s="76"/>
    </row>
    <row r="104" spans="1:8" ht="25.5" x14ac:dyDescent="0.25">
      <c r="A104" s="72" t="s">
        <v>129</v>
      </c>
      <c r="B104" s="72" t="s">
        <v>129</v>
      </c>
      <c r="C104" s="55" t="s">
        <v>130</v>
      </c>
      <c r="D104" s="73"/>
      <c r="E104" s="73">
        <v>0</v>
      </c>
      <c r="F104" s="74">
        <v>9474091144.6630039</v>
      </c>
      <c r="G104" s="75">
        <v>0</v>
      </c>
      <c r="H104" s="76"/>
    </row>
    <row r="105" spans="1:8" x14ac:dyDescent="0.25">
      <c r="A105" s="72" t="s">
        <v>131</v>
      </c>
      <c r="B105" s="72" t="s">
        <v>131</v>
      </c>
      <c r="C105" s="55" t="s">
        <v>132</v>
      </c>
      <c r="D105" s="79"/>
      <c r="E105" s="73">
        <v>0</v>
      </c>
      <c r="F105" s="74">
        <v>9562782856.2225533</v>
      </c>
      <c r="G105" s="75">
        <v>0</v>
      </c>
      <c r="H105" s="76"/>
    </row>
    <row r="106" spans="1:8" x14ac:dyDescent="0.25">
      <c r="A106" s="72" t="s">
        <v>133</v>
      </c>
      <c r="B106" s="77" t="s">
        <v>420</v>
      </c>
      <c r="C106" s="78" t="s">
        <v>421</v>
      </c>
      <c r="D106" s="73">
        <v>137774834746.59937</v>
      </c>
      <c r="E106" s="73">
        <v>193248091894.93268</v>
      </c>
      <c r="F106" s="74">
        <v>198180852657.74234</v>
      </c>
      <c r="G106" s="75">
        <v>2.5525534117519566E-2</v>
      </c>
      <c r="H106" s="76"/>
    </row>
    <row r="107" spans="1:8" ht="25.5" x14ac:dyDescent="0.25">
      <c r="A107" s="72" t="s">
        <v>100</v>
      </c>
      <c r="B107" s="72" t="s">
        <v>100</v>
      </c>
      <c r="C107" s="55" t="s">
        <v>101</v>
      </c>
      <c r="D107" s="79"/>
      <c r="E107" s="73">
        <v>0</v>
      </c>
      <c r="F107" s="74">
        <v>1581024204.9571071</v>
      </c>
      <c r="G107" s="75">
        <v>0</v>
      </c>
      <c r="H107" s="76"/>
    </row>
    <row r="108" spans="1:8" ht="25.5" x14ac:dyDescent="0.25">
      <c r="A108" s="72" t="s">
        <v>102</v>
      </c>
      <c r="B108" s="77" t="s">
        <v>422</v>
      </c>
      <c r="C108" s="55" t="s">
        <v>423</v>
      </c>
      <c r="D108" s="73">
        <v>5577802584.8379774</v>
      </c>
      <c r="E108" s="73">
        <v>7823632729.9472075</v>
      </c>
      <c r="F108" s="74">
        <v>7228775459.8075027</v>
      </c>
      <c r="G108" s="75">
        <v>-7.6033383809380184E-2</v>
      </c>
      <c r="H108" s="76"/>
    </row>
    <row r="109" spans="1:8" ht="25.5" x14ac:dyDescent="0.25">
      <c r="A109" s="72" t="s">
        <v>104</v>
      </c>
      <c r="B109" s="72" t="s">
        <v>104</v>
      </c>
      <c r="C109" s="55" t="s">
        <v>105</v>
      </c>
      <c r="D109" s="79"/>
      <c r="E109" s="73">
        <v>0</v>
      </c>
      <c r="F109" s="74">
        <v>3459837579.4204779</v>
      </c>
      <c r="G109" s="75">
        <v>0</v>
      </c>
      <c r="H109" s="76"/>
    </row>
    <row r="110" spans="1:8" ht="25.5" x14ac:dyDescent="0.25">
      <c r="A110" s="72" t="s">
        <v>106</v>
      </c>
      <c r="B110" s="72" t="s">
        <v>106</v>
      </c>
      <c r="C110" s="55" t="s">
        <v>107</v>
      </c>
      <c r="D110" s="73"/>
      <c r="E110" s="73">
        <v>0</v>
      </c>
      <c r="F110" s="74">
        <v>6524840845.9570065</v>
      </c>
      <c r="G110" s="75">
        <v>0</v>
      </c>
      <c r="H110" s="76"/>
    </row>
    <row r="111" spans="1:8" ht="25.5" x14ac:dyDescent="0.25">
      <c r="A111" s="72" t="s">
        <v>108</v>
      </c>
      <c r="B111" s="72" t="s">
        <v>108</v>
      </c>
      <c r="C111" s="55" t="s">
        <v>109</v>
      </c>
      <c r="D111" s="79"/>
      <c r="E111" s="73">
        <v>0</v>
      </c>
      <c r="F111" s="74">
        <v>3568261540.7796907</v>
      </c>
      <c r="G111" s="75">
        <v>0</v>
      </c>
      <c r="H111" s="76"/>
    </row>
    <row r="112" spans="1:8" ht="25.5" x14ac:dyDescent="0.25">
      <c r="A112" s="72" t="s">
        <v>110</v>
      </c>
      <c r="B112" s="77" t="s">
        <v>424</v>
      </c>
      <c r="C112" s="78" t="s">
        <v>425</v>
      </c>
      <c r="D112" s="73">
        <v>4075509044.6912417</v>
      </c>
      <c r="E112" s="73">
        <v>5716460105.6185408</v>
      </c>
      <c r="F112" s="74">
        <v>5551667359.1506557</v>
      </c>
      <c r="G112" s="75">
        <v>-2.8827761135937102E-2</v>
      </c>
      <c r="H112" s="76"/>
    </row>
    <row r="113" spans="1:8" ht="25.5" x14ac:dyDescent="0.25">
      <c r="A113" s="72" t="s">
        <v>112</v>
      </c>
      <c r="B113" s="72" t="s">
        <v>112</v>
      </c>
      <c r="C113" s="55" t="s">
        <v>113</v>
      </c>
      <c r="D113" s="79"/>
      <c r="E113" s="73">
        <v>0</v>
      </c>
      <c r="F113" s="74">
        <v>1713270652.5430779</v>
      </c>
      <c r="G113" s="75">
        <v>0</v>
      </c>
      <c r="H113" s="76"/>
    </row>
    <row r="114" spans="1:8" ht="25.5" x14ac:dyDescent="0.25">
      <c r="A114" s="72" t="s">
        <v>114</v>
      </c>
      <c r="B114" s="72" t="s">
        <v>114</v>
      </c>
      <c r="C114" s="55" t="s">
        <v>115</v>
      </c>
      <c r="D114" s="73"/>
      <c r="E114" s="73">
        <v>0</v>
      </c>
      <c r="F114" s="74">
        <v>5551667359.1506557</v>
      </c>
      <c r="G114" s="75">
        <v>0</v>
      </c>
      <c r="H114" s="76"/>
    </row>
    <row r="115" spans="1:8" ht="25.5" x14ac:dyDescent="0.25">
      <c r="A115" s="72" t="s">
        <v>116</v>
      </c>
      <c r="B115" s="72" t="s">
        <v>116</v>
      </c>
      <c r="C115" s="55" t="s">
        <v>117</v>
      </c>
      <c r="D115" s="79"/>
      <c r="E115" s="73">
        <v>0</v>
      </c>
      <c r="F115" s="74">
        <v>3722135316.0616655</v>
      </c>
      <c r="G115" s="75">
        <v>0</v>
      </c>
      <c r="H115" s="76"/>
    </row>
    <row r="116" spans="1:8" ht="25.5" x14ac:dyDescent="0.25">
      <c r="A116" s="72" t="s">
        <v>118</v>
      </c>
      <c r="B116" s="77" t="s">
        <v>426</v>
      </c>
      <c r="C116" s="78" t="s">
        <v>427</v>
      </c>
      <c r="D116" s="73">
        <v>3916192645.5969629</v>
      </c>
      <c r="E116" s="73">
        <v>5492997016.8101482</v>
      </c>
      <c r="F116" s="74">
        <v>5334646210.8891335</v>
      </c>
      <c r="G116" s="75">
        <v>-2.8827761135936547E-2</v>
      </c>
      <c r="H116" s="76"/>
    </row>
    <row r="117" spans="1:8" ht="35.25" customHeight="1" x14ac:dyDescent="0.25">
      <c r="A117" s="72" t="s">
        <v>120</v>
      </c>
      <c r="B117" s="72" t="s">
        <v>120</v>
      </c>
      <c r="C117" s="55" t="s">
        <v>121</v>
      </c>
      <c r="D117" s="79"/>
      <c r="E117" s="73">
        <v>0</v>
      </c>
      <c r="F117" s="74">
        <v>23844982219.739971</v>
      </c>
      <c r="G117" s="75">
        <v>0</v>
      </c>
      <c r="H117" s="76"/>
    </row>
    <row r="118" spans="1:8" ht="25.5" x14ac:dyDescent="0.25">
      <c r="A118" s="72" t="s">
        <v>136</v>
      </c>
      <c r="B118" s="72" t="s">
        <v>136</v>
      </c>
      <c r="C118" s="55" t="s">
        <v>137</v>
      </c>
      <c r="D118" s="73"/>
      <c r="E118" s="73">
        <v>0</v>
      </c>
      <c r="F118" s="74">
        <v>4962969720.2618237</v>
      </c>
      <c r="G118" s="75">
        <v>0</v>
      </c>
      <c r="H118" s="76"/>
    </row>
    <row r="119" spans="1:8" x14ac:dyDescent="0.25">
      <c r="A119" s="72" t="s">
        <v>177</v>
      </c>
      <c r="B119" s="72" t="s">
        <v>177</v>
      </c>
      <c r="C119" s="55" t="s">
        <v>178</v>
      </c>
      <c r="D119" s="79"/>
      <c r="E119" s="73">
        <v>0</v>
      </c>
      <c r="F119" s="74">
        <v>777070762.15752482</v>
      </c>
      <c r="G119" s="75">
        <v>0</v>
      </c>
      <c r="H119" s="76"/>
    </row>
    <row r="120" spans="1:8" x14ac:dyDescent="0.25">
      <c r="A120" s="72" t="s">
        <v>179</v>
      </c>
      <c r="B120" s="72" t="s">
        <v>179</v>
      </c>
      <c r="C120" s="55" t="s">
        <v>180</v>
      </c>
      <c r="D120" s="79"/>
      <c r="E120" s="73">
        <v>0</v>
      </c>
      <c r="F120" s="74">
        <v>2072594325.8314297</v>
      </c>
      <c r="G120" s="75">
        <v>0</v>
      </c>
      <c r="H120" s="76"/>
    </row>
    <row r="121" spans="1:8" x14ac:dyDescent="0.25">
      <c r="A121" s="72" t="s">
        <v>181</v>
      </c>
      <c r="B121" s="72" t="s">
        <v>181</v>
      </c>
      <c r="C121" s="55" t="s">
        <v>182</v>
      </c>
      <c r="D121" s="79"/>
      <c r="E121" s="73">
        <v>0</v>
      </c>
      <c r="F121" s="74">
        <v>1001037917.5545758</v>
      </c>
      <c r="G121" s="75">
        <v>0</v>
      </c>
      <c r="H121" s="76"/>
    </row>
    <row r="122" spans="1:8" x14ac:dyDescent="0.25">
      <c r="A122" s="72" t="s">
        <v>183</v>
      </c>
      <c r="B122" s="72" t="s">
        <v>183</v>
      </c>
      <c r="C122" s="55" t="s">
        <v>178</v>
      </c>
      <c r="D122" s="79"/>
      <c r="E122" s="73">
        <v>0</v>
      </c>
      <c r="F122" s="74">
        <v>884663502.81417537</v>
      </c>
      <c r="G122" s="75">
        <v>0</v>
      </c>
      <c r="H122" s="76"/>
    </row>
    <row r="123" spans="1:8" x14ac:dyDescent="0.25">
      <c r="A123" s="72" t="s">
        <v>184</v>
      </c>
      <c r="B123" s="72" t="s">
        <v>184</v>
      </c>
      <c r="C123" s="55" t="s">
        <v>180</v>
      </c>
      <c r="D123" s="79"/>
      <c r="E123" s="73">
        <v>0</v>
      </c>
      <c r="F123" s="74">
        <v>31038580263.645485</v>
      </c>
      <c r="G123" s="75">
        <v>0</v>
      </c>
      <c r="H123" s="76"/>
    </row>
    <row r="124" spans="1:8" x14ac:dyDescent="0.25">
      <c r="A124" s="72" t="s">
        <v>185</v>
      </c>
      <c r="B124" s="72" t="s">
        <v>185</v>
      </c>
      <c r="C124" s="55" t="s">
        <v>182</v>
      </c>
      <c r="D124" s="79"/>
      <c r="E124" s="73">
        <v>0</v>
      </c>
      <c r="F124" s="74">
        <v>1031928780.4016061</v>
      </c>
      <c r="G124" s="75">
        <v>0</v>
      </c>
      <c r="H124" s="76"/>
    </row>
    <row r="125" spans="1:8" x14ac:dyDescent="0.25">
      <c r="A125" s="72" t="s">
        <v>186</v>
      </c>
      <c r="B125" s="72" t="s">
        <v>186</v>
      </c>
      <c r="C125" s="55" t="s">
        <v>178</v>
      </c>
      <c r="D125" s="79"/>
      <c r="E125" s="73">
        <v>0</v>
      </c>
      <c r="F125" s="74">
        <v>920967311.93597388</v>
      </c>
      <c r="G125" s="75">
        <v>0</v>
      </c>
      <c r="H125" s="76"/>
    </row>
    <row r="126" spans="1:8" x14ac:dyDescent="0.25">
      <c r="A126" s="72" t="s">
        <v>187</v>
      </c>
      <c r="B126" s="72" t="s">
        <v>187</v>
      </c>
      <c r="C126" s="55" t="s">
        <v>180</v>
      </c>
      <c r="D126" s="79"/>
      <c r="E126" s="73">
        <v>0</v>
      </c>
      <c r="F126" s="74">
        <v>800111695.23755562</v>
      </c>
      <c r="G126" s="75">
        <v>0</v>
      </c>
      <c r="H126" s="76"/>
    </row>
    <row r="127" spans="1:8" x14ac:dyDescent="0.25">
      <c r="A127" s="72" t="s">
        <v>188</v>
      </c>
      <c r="B127" s="72" t="s">
        <v>188</v>
      </c>
      <c r="C127" s="55" t="s">
        <v>182</v>
      </c>
      <c r="D127" s="79"/>
      <c r="E127" s="73">
        <v>0</v>
      </c>
      <c r="F127" s="74">
        <v>2742195318.1038685</v>
      </c>
      <c r="G127" s="75">
        <v>0</v>
      </c>
      <c r="H127" s="76"/>
    </row>
    <row r="128" spans="1:8" x14ac:dyDescent="0.25">
      <c r="A128" s="72" t="s">
        <v>190</v>
      </c>
      <c r="B128" s="72" t="s">
        <v>190</v>
      </c>
      <c r="C128" s="55" t="s">
        <v>191</v>
      </c>
      <c r="D128" s="79"/>
      <c r="E128" s="73">
        <v>0</v>
      </c>
      <c r="F128" s="74">
        <v>66663260573.152283</v>
      </c>
      <c r="G128" s="75">
        <v>0</v>
      </c>
      <c r="H128" s="76"/>
    </row>
    <row r="129" spans="1:8" x14ac:dyDescent="0.25">
      <c r="A129" s="72" t="s">
        <v>192</v>
      </c>
      <c r="B129" s="72" t="s">
        <v>192</v>
      </c>
      <c r="C129" s="55" t="s">
        <v>191</v>
      </c>
      <c r="D129" s="79"/>
      <c r="E129" s="73">
        <v>0</v>
      </c>
      <c r="F129" s="74">
        <v>62471535201.602715</v>
      </c>
      <c r="G129" s="75">
        <v>0</v>
      </c>
      <c r="H129" s="76"/>
    </row>
    <row r="130" spans="1:8" ht="25.5" x14ac:dyDescent="0.25">
      <c r="A130" s="72"/>
      <c r="B130" s="72" t="s">
        <v>428</v>
      </c>
      <c r="C130" s="55" t="s">
        <v>429</v>
      </c>
      <c r="D130" s="73">
        <v>653480335.55348921</v>
      </c>
      <c r="E130" s="73">
        <v>916595749.64352572</v>
      </c>
      <c r="F130" s="74">
        <v>747854032.7028091</v>
      </c>
      <c r="G130" s="75">
        <v>-0.18409611544275883</v>
      </c>
      <c r="H130" s="76"/>
    </row>
    <row r="131" spans="1:8" ht="25.5" x14ac:dyDescent="0.25">
      <c r="A131" s="72"/>
      <c r="B131" s="72" t="s">
        <v>430</v>
      </c>
      <c r="C131" s="55" t="s">
        <v>431</v>
      </c>
      <c r="D131" s="73">
        <v>716286763.26501238</v>
      </c>
      <c r="E131" s="73">
        <v>1004690374.0087962</v>
      </c>
      <c r="F131" s="74">
        <v>804502474.89495099</v>
      </c>
      <c r="G131" s="75">
        <v>-0.19925332649010985</v>
      </c>
      <c r="H131" s="76"/>
    </row>
    <row r="132" spans="1:8" ht="25.5" x14ac:dyDescent="0.25">
      <c r="A132" s="72"/>
      <c r="B132" s="72" t="s">
        <v>432</v>
      </c>
      <c r="C132" s="55" t="s">
        <v>433</v>
      </c>
      <c r="D132" s="73">
        <v>690912328.75281322</v>
      </c>
      <c r="E132" s="73">
        <v>969099251.28007567</v>
      </c>
      <c r="F132" s="74">
        <v>736640254.56376743</v>
      </c>
      <c r="G132" s="75">
        <v>-0.23987119627763098</v>
      </c>
      <c r="H132" s="76"/>
    </row>
    <row r="133" spans="1:8" ht="25.5" x14ac:dyDescent="0.25">
      <c r="A133" s="72"/>
      <c r="B133" s="72" t="s">
        <v>434</v>
      </c>
      <c r="C133" s="55" t="s">
        <v>435</v>
      </c>
      <c r="D133" s="73">
        <v>755293547.15205169</v>
      </c>
      <c r="E133" s="73">
        <v>1059402735.4570425</v>
      </c>
      <c r="F133" s="74">
        <v>788539477.32216835</v>
      </c>
      <c r="G133" s="75">
        <v>-0.25567543774372037</v>
      </c>
      <c r="H133" s="76"/>
    </row>
    <row r="134" spans="1:8" ht="25.5" x14ac:dyDescent="0.25">
      <c r="A134" s="72"/>
      <c r="B134" s="72" t="s">
        <v>436</v>
      </c>
      <c r="C134" s="55" t="s">
        <v>437</v>
      </c>
      <c r="D134" s="73">
        <v>527760769.54914182</v>
      </c>
      <c r="E134" s="73">
        <v>740256824.69483268</v>
      </c>
      <c r="F134" s="74">
        <v>582919535.5464102</v>
      </c>
      <c r="G134" s="75">
        <v>-0.21254419263650015</v>
      </c>
      <c r="H134" s="76"/>
    </row>
    <row r="135" spans="1:8" ht="25.5" x14ac:dyDescent="0.25">
      <c r="A135" s="72"/>
      <c r="B135" s="72" t="s">
        <v>438</v>
      </c>
      <c r="C135" s="55" t="s">
        <v>439</v>
      </c>
      <c r="D135" s="73">
        <v>590836407.32866883</v>
      </c>
      <c r="E135" s="73">
        <v>828729053.08377206</v>
      </c>
      <c r="F135" s="74">
        <v>638812634.24409151</v>
      </c>
      <c r="G135" s="75">
        <v>-0.22916587530385868</v>
      </c>
      <c r="H135" s="76"/>
    </row>
    <row r="136" spans="1:8" ht="25.5" x14ac:dyDescent="0.25">
      <c r="A136" s="72"/>
      <c r="B136" s="72" t="s">
        <v>440</v>
      </c>
      <c r="C136" s="55" t="s">
        <v>441</v>
      </c>
      <c r="D136" s="73">
        <v>1000968379.2723997</v>
      </c>
      <c r="E136" s="73">
        <v>1403995364.5912757</v>
      </c>
      <c r="F136" s="74">
        <v>1075142460.1634939</v>
      </c>
      <c r="G136" s="75">
        <v>-0.23422648872029284</v>
      </c>
      <c r="H136" s="76"/>
    </row>
    <row r="137" spans="1:8" ht="25.5" x14ac:dyDescent="0.25">
      <c r="A137" s="72"/>
      <c r="B137" s="72" t="s">
        <v>442</v>
      </c>
      <c r="C137" s="55" t="s">
        <v>443</v>
      </c>
      <c r="D137" s="73">
        <v>1168709956.9052246</v>
      </c>
      <c r="E137" s="73">
        <v>1639275921.2227488</v>
      </c>
      <c r="F137" s="74">
        <v>1217970680.9202638</v>
      </c>
      <c r="G137" s="75">
        <v>-0.25700691070251924</v>
      </c>
      <c r="H137" s="76"/>
    </row>
    <row r="138" spans="1:8" ht="25.5" x14ac:dyDescent="0.25">
      <c r="A138" s="72"/>
      <c r="B138" s="72" t="s">
        <v>444</v>
      </c>
      <c r="C138" s="55" t="s">
        <v>445</v>
      </c>
      <c r="D138" s="73">
        <v>1175732302.1216075</v>
      </c>
      <c r="E138" s="73">
        <v>1649125723.0112209</v>
      </c>
      <c r="F138" s="74">
        <v>1141616663.0937152</v>
      </c>
      <c r="G138" s="75">
        <v>-0.30774431132565172</v>
      </c>
      <c r="H138" s="76"/>
    </row>
    <row r="139" spans="1:8" ht="25.5" x14ac:dyDescent="0.25">
      <c r="A139" s="72"/>
      <c r="B139" s="72" t="s">
        <v>446</v>
      </c>
      <c r="C139" s="55" t="s">
        <v>447</v>
      </c>
      <c r="D139" s="73">
        <v>1340300570.7441797</v>
      </c>
      <c r="E139" s="73">
        <v>1879955278.7588809</v>
      </c>
      <c r="F139" s="74">
        <v>1282887033.5411501</v>
      </c>
      <c r="G139" s="75">
        <v>-0.31759704710204939</v>
      </c>
      <c r="H139" s="76"/>
    </row>
    <row r="140" spans="1:8" ht="25.5" x14ac:dyDescent="0.25">
      <c r="A140" s="72"/>
      <c r="B140" s="72" t="s">
        <v>448</v>
      </c>
      <c r="C140" s="55" t="s">
        <v>449</v>
      </c>
      <c r="D140" s="73">
        <v>1678913477.4762039</v>
      </c>
      <c r="E140" s="73">
        <v>2354906297.4794865</v>
      </c>
      <c r="F140" s="74">
        <v>1677854793.9850457</v>
      </c>
      <c r="G140" s="75">
        <v>-0.28750677010762826</v>
      </c>
      <c r="H140" s="76"/>
    </row>
    <row r="141" spans="1:8" ht="25.5" x14ac:dyDescent="0.25">
      <c r="A141" s="72"/>
      <c r="B141" s="72" t="s">
        <v>450</v>
      </c>
      <c r="C141" s="55" t="s">
        <v>451</v>
      </c>
      <c r="D141" s="73">
        <v>2003147299.0603011</v>
      </c>
      <c r="E141" s="73">
        <v>2809688678.1963348</v>
      </c>
      <c r="F141" s="74">
        <v>1951849262.8134136</v>
      </c>
      <c r="G141" s="75">
        <v>-0.30531475676999442</v>
      </c>
      <c r="H141" s="76"/>
    </row>
    <row r="142" spans="1:8" ht="25.5" x14ac:dyDescent="0.25">
      <c r="A142" s="72"/>
      <c r="B142" s="72" t="s">
        <v>452</v>
      </c>
      <c r="C142" s="55" t="s">
        <v>453</v>
      </c>
      <c r="D142" s="73">
        <v>919002585.36635089</v>
      </c>
      <c r="E142" s="73">
        <v>1289027102.7738671</v>
      </c>
      <c r="F142" s="74">
        <v>1040776523.5855935</v>
      </c>
      <c r="G142" s="75">
        <v>-0.19258755588153376</v>
      </c>
      <c r="H142" s="76"/>
    </row>
    <row r="143" spans="1:8" ht="25.5" x14ac:dyDescent="0.25">
      <c r="A143" s="72"/>
      <c r="B143" s="72" t="s">
        <v>454</v>
      </c>
      <c r="C143" s="55" t="s">
        <v>455</v>
      </c>
      <c r="D143" s="73">
        <v>1065506905.2115283</v>
      </c>
      <c r="E143" s="73">
        <v>1494519494.1566429</v>
      </c>
      <c r="F143" s="74">
        <v>1171696787.4622397</v>
      </c>
      <c r="G143" s="75">
        <v>-0.21600434651845879</v>
      </c>
      <c r="H143" s="76"/>
    </row>
    <row r="144" spans="1:8" ht="25.5" x14ac:dyDescent="0.25">
      <c r="A144" s="72"/>
      <c r="B144" s="72" t="s">
        <v>456</v>
      </c>
      <c r="C144" s="55" t="s">
        <v>457</v>
      </c>
      <c r="D144" s="73">
        <v>958170959.47588241</v>
      </c>
      <c r="E144" s="73">
        <v>1343966116.6599329</v>
      </c>
      <c r="F144" s="74">
        <v>1035429896.0786514</v>
      </c>
      <c r="G144" s="75">
        <v>-0.22957142799705799</v>
      </c>
      <c r="H144" s="76"/>
    </row>
    <row r="145" spans="1:8" ht="25.5" x14ac:dyDescent="0.25">
      <c r="A145" s="72"/>
      <c r="B145" s="72" t="s">
        <v>458</v>
      </c>
      <c r="C145" s="55" t="s">
        <v>459</v>
      </c>
      <c r="D145" s="73">
        <v>1108082185.6015146</v>
      </c>
      <c r="E145" s="73">
        <v>1554237161.1194746</v>
      </c>
      <c r="F145" s="74">
        <v>1159871453.8666921</v>
      </c>
      <c r="G145" s="75">
        <v>-0.25373586291601191</v>
      </c>
      <c r="H145" s="76"/>
    </row>
    <row r="146" spans="1:8" ht="25.5" x14ac:dyDescent="0.25">
      <c r="A146" s="72"/>
      <c r="B146" s="72" t="s">
        <v>460</v>
      </c>
      <c r="C146" s="55" t="s">
        <v>461</v>
      </c>
      <c r="D146" s="73">
        <v>654396979.76867545</v>
      </c>
      <c r="E146" s="73">
        <v>917881468.80883694</v>
      </c>
      <c r="F146" s="74">
        <v>749792451.40258873</v>
      </c>
      <c r="G146" s="75">
        <v>-0.18312714998417223</v>
      </c>
      <c r="H146" s="76"/>
    </row>
    <row r="147" spans="1:8" ht="25.5" x14ac:dyDescent="0.25">
      <c r="A147" s="72"/>
      <c r="B147" s="72" t="s">
        <v>462</v>
      </c>
      <c r="C147" s="55" t="s">
        <v>463</v>
      </c>
      <c r="D147" s="73">
        <v>717203407.48019862</v>
      </c>
      <c r="E147" s="73">
        <v>1005976093.1741072</v>
      </c>
      <c r="F147" s="74">
        <v>806441240.20092893</v>
      </c>
      <c r="G147" s="75">
        <v>-0.19834949789273393</v>
      </c>
      <c r="H147" s="76"/>
    </row>
    <row r="148" spans="1:8" ht="25.5" x14ac:dyDescent="0.25">
      <c r="A148" s="72"/>
      <c r="B148" s="72" t="s">
        <v>464</v>
      </c>
      <c r="C148" s="55" t="s">
        <v>465</v>
      </c>
      <c r="D148" s="73">
        <v>691829759.78860354</v>
      </c>
      <c r="E148" s="73">
        <v>970386074.06914115</v>
      </c>
      <c r="F148" s="74">
        <v>737906259.01146007</v>
      </c>
      <c r="G148" s="75">
        <v>-0.23957455828154905</v>
      </c>
      <c r="H148" s="76"/>
    </row>
    <row r="149" spans="1:8" ht="25.5" x14ac:dyDescent="0.25">
      <c r="A149" s="72"/>
      <c r="B149" s="72" t="s">
        <v>466</v>
      </c>
      <c r="C149" s="55" t="s">
        <v>467</v>
      </c>
      <c r="D149" s="73">
        <v>756208862.64850163</v>
      </c>
      <c r="E149" s="73">
        <v>1060686590.9121853</v>
      </c>
      <c r="F149" s="74">
        <v>789804443.20298839</v>
      </c>
      <c r="G149" s="75">
        <v>-0.25538377691400771</v>
      </c>
      <c r="H149" s="76"/>
    </row>
    <row r="150" spans="1:8" ht="25.5" x14ac:dyDescent="0.25">
      <c r="A150" s="72"/>
      <c r="B150" s="72" t="s">
        <v>468</v>
      </c>
      <c r="C150" s="55" t="s">
        <v>469</v>
      </c>
      <c r="D150" s="73">
        <v>528239863.94098085</v>
      </c>
      <c r="E150" s="73">
        <v>740928820.25360608</v>
      </c>
      <c r="F150" s="74">
        <v>584634104.65021312</v>
      </c>
      <c r="G150" s="75">
        <v>-0.21094430575651812</v>
      </c>
      <c r="H150" s="76"/>
    </row>
    <row r="151" spans="1:8" ht="25.5" x14ac:dyDescent="0.25">
      <c r="A151" s="72"/>
      <c r="B151" s="72" t="s">
        <v>470</v>
      </c>
      <c r="C151" s="55" t="s">
        <v>471</v>
      </c>
      <c r="D151" s="73">
        <v>591753051.54385507</v>
      </c>
      <c r="E151" s="73">
        <v>830014772.24908316</v>
      </c>
      <c r="F151" s="74">
        <v>640751399.55006933</v>
      </c>
      <c r="G151" s="75">
        <v>-0.22802410153034824</v>
      </c>
      <c r="H151" s="76"/>
    </row>
    <row r="152" spans="1:8" ht="25.5" x14ac:dyDescent="0.25">
      <c r="A152" s="72"/>
      <c r="B152" s="72" t="s">
        <v>472</v>
      </c>
      <c r="C152" s="55" t="s">
        <v>473</v>
      </c>
      <c r="D152" s="73">
        <v>996333648.50737906</v>
      </c>
      <c r="E152" s="73">
        <v>1397494519.3648283</v>
      </c>
      <c r="F152" s="74">
        <v>1072350774.1159595</v>
      </c>
      <c r="G152" s="75">
        <v>-0.23266191082928112</v>
      </c>
      <c r="H152" s="76"/>
    </row>
    <row r="153" spans="1:8" ht="25.5" x14ac:dyDescent="0.25">
      <c r="A153" s="72"/>
      <c r="B153" s="72" t="s">
        <v>474</v>
      </c>
      <c r="C153" s="55" t="s">
        <v>475</v>
      </c>
      <c r="D153" s="73">
        <v>1170543245.335597</v>
      </c>
      <c r="E153" s="73">
        <v>1641847359.553371</v>
      </c>
      <c r="F153" s="74">
        <v>1221848211.5322192</v>
      </c>
      <c r="G153" s="75">
        <v>-0.25580888843126282</v>
      </c>
      <c r="H153" s="76"/>
    </row>
    <row r="154" spans="1:8" ht="25.5" x14ac:dyDescent="0.25">
      <c r="A154" s="72"/>
      <c r="B154" s="72" t="s">
        <v>476</v>
      </c>
      <c r="C154" s="55" t="s">
        <v>445</v>
      </c>
      <c r="D154" s="73">
        <v>1171097571.3565869</v>
      </c>
      <c r="E154" s="73">
        <v>1642624877.7847741</v>
      </c>
      <c r="F154" s="74">
        <v>1138824977.046181</v>
      </c>
      <c r="G154" s="75">
        <v>-0.30670417059433075</v>
      </c>
      <c r="H154" s="76"/>
    </row>
    <row r="155" spans="1:8" ht="25.5" x14ac:dyDescent="0.25">
      <c r="A155" s="72"/>
      <c r="B155" s="72" t="s">
        <v>477</v>
      </c>
      <c r="C155" s="55" t="s">
        <v>478</v>
      </c>
      <c r="D155" s="73">
        <v>1345307168.1848052</v>
      </c>
      <c r="E155" s="73">
        <v>1886977717.9733167</v>
      </c>
      <c r="F155" s="74">
        <v>1288322414.4624405</v>
      </c>
      <c r="G155" s="75">
        <v>-0.31725615931164997</v>
      </c>
      <c r="H155" s="76"/>
    </row>
    <row r="156" spans="1:8" ht="25.5" x14ac:dyDescent="0.25">
      <c r="A156" s="72"/>
      <c r="B156" s="72" t="s">
        <v>479</v>
      </c>
      <c r="C156" s="55" t="s">
        <v>480</v>
      </c>
      <c r="D156" s="73">
        <v>1682580054.3369493</v>
      </c>
      <c r="E156" s="73">
        <v>2360049174.1407318</v>
      </c>
      <c r="F156" s="74">
        <v>1685609855.2089572</v>
      </c>
      <c r="G156" s="75">
        <v>-0.28577341791080713</v>
      </c>
      <c r="H156" s="76"/>
    </row>
    <row r="157" spans="1:8" ht="25.5" x14ac:dyDescent="0.25">
      <c r="A157" s="72"/>
      <c r="B157" s="72" t="s">
        <v>481</v>
      </c>
      <c r="C157" s="55" t="s">
        <v>482</v>
      </c>
      <c r="D157" s="73">
        <v>2006813875.9210463</v>
      </c>
      <c r="E157" s="73">
        <v>2814831554.8575797</v>
      </c>
      <c r="F157" s="74">
        <v>1959604324.0373244</v>
      </c>
      <c r="G157" s="75">
        <v>-0.30382891983159066</v>
      </c>
      <c r="H157" s="76"/>
    </row>
    <row r="158" spans="1:8" ht="25.5" x14ac:dyDescent="0.25">
      <c r="A158" s="72"/>
      <c r="B158" s="72" t="s">
        <v>483</v>
      </c>
      <c r="C158" s="55" t="s">
        <v>484</v>
      </c>
      <c r="D158" s="73">
        <v>895620858.87895143</v>
      </c>
      <c r="E158" s="73">
        <v>1256231026.2101777</v>
      </c>
      <c r="F158" s="74">
        <v>1017659062.6571538</v>
      </c>
      <c r="G158" s="75">
        <v>-0.1899108990109506</v>
      </c>
      <c r="H158" s="76"/>
    </row>
    <row r="159" spans="1:8" ht="25.5" x14ac:dyDescent="0.25">
      <c r="A159" s="72"/>
      <c r="B159" s="72" t="s">
        <v>485</v>
      </c>
      <c r="C159" s="55" t="s">
        <v>486</v>
      </c>
      <c r="D159" s="73">
        <v>1066423549.4267147</v>
      </c>
      <c r="E159" s="73">
        <v>1495805213.3219543</v>
      </c>
      <c r="F159" s="74">
        <v>1173635552.7682176</v>
      </c>
      <c r="G159" s="75">
        <v>-0.21538209499768168</v>
      </c>
      <c r="H159" s="76"/>
    </row>
    <row r="160" spans="1:8" ht="25.5" x14ac:dyDescent="0.25">
      <c r="A160" s="72"/>
      <c r="B160" s="72" t="s">
        <v>487</v>
      </c>
      <c r="C160" s="55" t="s">
        <v>488</v>
      </c>
      <c r="D160" s="73">
        <v>934789232.98848307</v>
      </c>
      <c r="E160" s="73">
        <v>1311170040.0962436</v>
      </c>
      <c r="F160" s="74">
        <v>1012312781.7564102</v>
      </c>
      <c r="G160" s="75">
        <v>-0.2279317321175951</v>
      </c>
      <c r="H160" s="76"/>
    </row>
    <row r="161" spans="1:8" ht="25.5" x14ac:dyDescent="0.25">
      <c r="A161" s="72"/>
      <c r="B161" s="72" t="s">
        <v>489</v>
      </c>
      <c r="C161" s="55" t="s">
        <v>490</v>
      </c>
      <c r="D161" s="73">
        <v>1108998829.8167009</v>
      </c>
      <c r="E161" s="73">
        <v>1555522880.2847857</v>
      </c>
      <c r="F161" s="74">
        <v>1161810219.1726699</v>
      </c>
      <c r="G161" s="75">
        <v>-0.25310631306177556</v>
      </c>
      <c r="H161" s="76"/>
    </row>
    <row r="162" spans="1:8" ht="25.5" x14ac:dyDescent="0.25">
      <c r="A162" s="72"/>
      <c r="B162" s="72" t="s">
        <v>491</v>
      </c>
      <c r="C162" s="55" t="s">
        <v>492</v>
      </c>
      <c r="D162" s="73">
        <v>655313623.98341691</v>
      </c>
      <c r="E162" s="73">
        <v>919167187.97352409</v>
      </c>
      <c r="F162" s="74">
        <v>751730870.10214972</v>
      </c>
      <c r="G162" s="75">
        <v>-0.18216089527795154</v>
      </c>
      <c r="H162" s="76"/>
    </row>
    <row r="163" spans="1:8" ht="25.5" x14ac:dyDescent="0.25">
      <c r="A163" s="72"/>
      <c r="B163" s="72" t="s">
        <v>493</v>
      </c>
      <c r="C163" s="55" t="s">
        <v>494</v>
      </c>
      <c r="D163" s="73">
        <v>718120051.69494009</v>
      </c>
      <c r="E163" s="73">
        <v>1007261812.3387945</v>
      </c>
      <c r="F163" s="74">
        <v>808380005.50668824</v>
      </c>
      <c r="G163" s="75">
        <v>-0.19744797667879022</v>
      </c>
      <c r="H163" s="76"/>
    </row>
    <row r="164" spans="1:8" ht="25.5" x14ac:dyDescent="0.25">
      <c r="A164" s="72"/>
      <c r="B164" s="72" t="s">
        <v>495</v>
      </c>
      <c r="C164" s="55" t="s">
        <v>496</v>
      </c>
      <c r="D164" s="73">
        <v>692746404.00334501</v>
      </c>
      <c r="E164" s="73">
        <v>971671793.23382854</v>
      </c>
      <c r="F164" s="74">
        <v>739845024.31721961</v>
      </c>
      <c r="G164" s="75">
        <v>-0.238585467367602</v>
      </c>
      <c r="H164" s="76"/>
    </row>
    <row r="165" spans="1:8" ht="25.5" x14ac:dyDescent="0.25">
      <c r="A165" s="72"/>
      <c r="B165" s="72" t="s">
        <v>497</v>
      </c>
      <c r="C165" s="55" t="s">
        <v>498</v>
      </c>
      <c r="D165" s="73">
        <v>757125506.8632431</v>
      </c>
      <c r="E165" s="73">
        <v>1061972310.0768726</v>
      </c>
      <c r="F165" s="74">
        <v>791743208.5087477</v>
      </c>
      <c r="G165" s="75">
        <v>-0.25445964928084042</v>
      </c>
      <c r="H165" s="76"/>
    </row>
    <row r="166" spans="1:8" ht="25.5" x14ac:dyDescent="0.25">
      <c r="A166" s="72"/>
      <c r="B166" s="72" t="s">
        <v>499</v>
      </c>
      <c r="C166" s="55" t="s">
        <v>500</v>
      </c>
      <c r="D166" s="73">
        <v>505295687.27648365</v>
      </c>
      <c r="E166" s="73">
        <v>708746467.29583001</v>
      </c>
      <c r="F166" s="74">
        <v>561722400.65015495</v>
      </c>
      <c r="G166" s="75">
        <v>-0.20744239785297913</v>
      </c>
      <c r="H166" s="76"/>
    </row>
    <row r="167" spans="1:8" ht="25.5" x14ac:dyDescent="0.25">
      <c r="A167" s="72"/>
      <c r="B167" s="72" t="s">
        <v>501</v>
      </c>
      <c r="C167" s="55" t="s">
        <v>502</v>
      </c>
      <c r="D167" s="73">
        <v>592669695.75859654</v>
      </c>
      <c r="E167" s="73">
        <v>831300491.41377032</v>
      </c>
      <c r="F167" s="74">
        <v>642690164.85582876</v>
      </c>
      <c r="G167" s="75">
        <v>-0.22688585957308538</v>
      </c>
      <c r="H167" s="76"/>
    </row>
    <row r="168" spans="1:8" ht="25.5" x14ac:dyDescent="0.25">
      <c r="A168" s="72"/>
      <c r="B168" s="72" t="s">
        <v>503</v>
      </c>
      <c r="C168" s="55" t="s">
        <v>504</v>
      </c>
      <c r="D168" s="73">
        <v>998166936.93686199</v>
      </c>
      <c r="E168" s="73">
        <v>1400065957.6942029</v>
      </c>
      <c r="F168" s="74">
        <v>1076228304.7274785</v>
      </c>
      <c r="G168" s="75">
        <v>-0.2313017120279528</v>
      </c>
      <c r="H168" s="76"/>
    </row>
    <row r="169" spans="1:8" ht="25.5" x14ac:dyDescent="0.25">
      <c r="A169" s="72"/>
      <c r="B169" s="72" t="s">
        <v>505</v>
      </c>
      <c r="C169" s="55" t="s">
        <v>506</v>
      </c>
      <c r="D169" s="73">
        <v>1172376533.76508</v>
      </c>
      <c r="E169" s="73">
        <v>1644418797.8827453</v>
      </c>
      <c r="F169" s="74">
        <v>1225725742.143738</v>
      </c>
      <c r="G169" s="75">
        <v>-0.25461461294293841</v>
      </c>
      <c r="H169" s="76"/>
    </row>
    <row r="170" spans="1:8" ht="25.5" x14ac:dyDescent="0.25">
      <c r="A170" s="72"/>
      <c r="B170" s="72" t="s">
        <v>507</v>
      </c>
      <c r="C170" s="55" t="s">
        <v>508</v>
      </c>
      <c r="D170" s="73">
        <v>1172930859.7860699</v>
      </c>
      <c r="E170" s="73">
        <v>1645196316.1141484</v>
      </c>
      <c r="F170" s="74">
        <v>1142702507.6576996</v>
      </c>
      <c r="G170" s="75">
        <v>-0.3054309103021261</v>
      </c>
      <c r="H170" s="76"/>
    </row>
    <row r="171" spans="1:8" ht="25.5" x14ac:dyDescent="0.25">
      <c r="A171" s="72"/>
      <c r="B171" s="72" t="s">
        <v>509</v>
      </c>
      <c r="C171" s="55" t="s">
        <v>510</v>
      </c>
      <c r="D171" s="73">
        <v>1347140456.6142879</v>
      </c>
      <c r="E171" s="73">
        <v>1889549156.3026907</v>
      </c>
      <c r="F171" s="74">
        <v>1292199945.0739594</v>
      </c>
      <c r="G171" s="75">
        <v>-0.3161331946492324</v>
      </c>
      <c r="H171" s="76"/>
    </row>
    <row r="172" spans="1:8" ht="25.5" x14ac:dyDescent="0.25">
      <c r="A172" s="72"/>
      <c r="B172" s="72" t="s">
        <v>511</v>
      </c>
      <c r="C172" s="55" t="s">
        <v>512</v>
      </c>
      <c r="D172" s="73">
        <v>1661948260.493329</v>
      </c>
      <c r="E172" s="73">
        <v>2331110255.0704794</v>
      </c>
      <c r="F172" s="74">
        <v>1668309036.8037758</v>
      </c>
      <c r="G172" s="75">
        <v>-0.28432855838758442</v>
      </c>
      <c r="H172" s="76"/>
    </row>
    <row r="173" spans="1:8" ht="25.5" x14ac:dyDescent="0.25">
      <c r="A173" s="72"/>
      <c r="B173" s="72" t="s">
        <v>513</v>
      </c>
      <c r="C173" s="55" t="s">
        <v>514</v>
      </c>
      <c r="D173" s="73">
        <v>2010480452.7800119</v>
      </c>
      <c r="E173" s="73">
        <v>2819974431.5163283</v>
      </c>
      <c r="F173" s="74">
        <v>1967359385.2603621</v>
      </c>
      <c r="G173" s="75">
        <v>-0.30234850242862188</v>
      </c>
      <c r="H173" s="76"/>
    </row>
    <row r="174" spans="1:8" ht="25.5" x14ac:dyDescent="0.25">
      <c r="A174" s="72"/>
      <c r="B174" s="72" t="s">
        <v>515</v>
      </c>
      <c r="C174" s="55" t="s">
        <v>516</v>
      </c>
      <c r="D174" s="73">
        <v>896537503.09369278</v>
      </c>
      <c r="E174" s="73">
        <v>1257516745.3748646</v>
      </c>
      <c r="F174" s="74">
        <v>1022445569.5937531</v>
      </c>
      <c r="G174" s="75">
        <v>-0.18693283938023186</v>
      </c>
      <c r="H174" s="76"/>
    </row>
    <row r="175" spans="1:8" ht="25.5" x14ac:dyDescent="0.25">
      <c r="A175" s="72"/>
      <c r="B175" s="72" t="s">
        <v>517</v>
      </c>
      <c r="C175" s="55" t="s">
        <v>518</v>
      </c>
      <c r="D175" s="73">
        <v>1067340193.6414561</v>
      </c>
      <c r="E175" s="73">
        <v>1497090932.4866414</v>
      </c>
      <c r="F175" s="74">
        <v>1179643015.55546</v>
      </c>
      <c r="G175" s="75">
        <v>-0.21204317656503746</v>
      </c>
      <c r="H175" s="76"/>
    </row>
    <row r="176" spans="1:8" ht="25.5" x14ac:dyDescent="0.25">
      <c r="A176" s="72"/>
      <c r="B176" s="72" t="s">
        <v>519</v>
      </c>
      <c r="C176" s="55" t="s">
        <v>520</v>
      </c>
      <c r="D176" s="73">
        <v>935705877.20322442</v>
      </c>
      <c r="E176" s="73">
        <v>1312455759.2609305</v>
      </c>
      <c r="F176" s="74">
        <v>1014251547.0621697</v>
      </c>
      <c r="G176" s="75">
        <v>-0.22721086794322531</v>
      </c>
      <c r="H176" s="76"/>
    </row>
    <row r="177" spans="1:8" ht="25.5" x14ac:dyDescent="0.25">
      <c r="A177" s="72"/>
      <c r="B177" s="72" t="s">
        <v>521</v>
      </c>
      <c r="C177" s="55" t="s">
        <v>522</v>
      </c>
      <c r="D177" s="73">
        <v>1109915474.0314424</v>
      </c>
      <c r="E177" s="73">
        <v>1556808599.4494731</v>
      </c>
      <c r="F177" s="74">
        <v>1163748984.4784293</v>
      </c>
      <c r="G177" s="75">
        <v>-0.25247780305815348</v>
      </c>
      <c r="H177" s="76"/>
    </row>
    <row r="178" spans="1:8" x14ac:dyDescent="0.25">
      <c r="A178" s="72"/>
      <c r="B178" s="72" t="s">
        <v>523</v>
      </c>
      <c r="C178" s="55" t="s">
        <v>524</v>
      </c>
      <c r="D178" s="73">
        <v>1257004769.8092422</v>
      </c>
      <c r="E178" s="73">
        <v>1763121499.7662036</v>
      </c>
      <c r="F178" s="74">
        <v>1315504874.4862597</v>
      </c>
      <c r="G178" s="75">
        <v>-0.25387735634742103</v>
      </c>
      <c r="H178" s="76"/>
    </row>
    <row r="179" spans="1:8" ht="25.5" x14ac:dyDescent="0.25">
      <c r="A179" s="72"/>
      <c r="B179" s="72" t="s">
        <v>525</v>
      </c>
      <c r="C179" s="55" t="s">
        <v>526</v>
      </c>
      <c r="D179" s="73">
        <v>1258262717.7016313</v>
      </c>
      <c r="E179" s="73">
        <v>1764885944.1246712</v>
      </c>
      <c r="F179" s="74">
        <v>1318152630.1703613</v>
      </c>
      <c r="G179" s="75">
        <v>-0.25312305049597739</v>
      </c>
      <c r="H179" s="76"/>
    </row>
    <row r="180" spans="1:8" ht="25.5" x14ac:dyDescent="0.25">
      <c r="A180" s="72"/>
      <c r="B180" s="72" t="s">
        <v>527</v>
      </c>
      <c r="C180" s="55" t="s">
        <v>528</v>
      </c>
      <c r="D180" s="73">
        <v>1259520665.6239474</v>
      </c>
      <c r="E180" s="73">
        <v>1766650388.5251157</v>
      </c>
      <c r="F180" s="74">
        <v>1320800385.8691545</v>
      </c>
      <c r="G180" s="75">
        <v>-0.25237025138186975</v>
      </c>
      <c r="H180" s="76"/>
    </row>
    <row r="181" spans="1:8" x14ac:dyDescent="0.25">
      <c r="A181" s="72"/>
      <c r="B181" s="72" t="s">
        <v>529</v>
      </c>
      <c r="C181" s="55" t="s">
        <v>530</v>
      </c>
      <c r="D181" s="73">
        <v>1239089412.2079544</v>
      </c>
      <c r="E181" s="73">
        <v>1737992754.8946755</v>
      </c>
      <c r="F181" s="74">
        <v>1240182078.9611125</v>
      </c>
      <c r="G181" s="75">
        <v>-0.2864285104362998</v>
      </c>
      <c r="H181" s="76"/>
    </row>
    <row r="182" spans="1:8" ht="25.5" x14ac:dyDescent="0.25">
      <c r="A182" s="72"/>
      <c r="B182" s="72" t="s">
        <v>531</v>
      </c>
      <c r="C182" s="55" t="s">
        <v>532</v>
      </c>
      <c r="D182" s="73">
        <v>1240347360.1003437</v>
      </c>
      <c r="E182" s="73">
        <v>1739757199.2531435</v>
      </c>
      <c r="F182" s="74">
        <v>1242957226.4579105</v>
      </c>
      <c r="G182" s="75">
        <v>-0.28555707256650709</v>
      </c>
      <c r="H182" s="76"/>
    </row>
    <row r="183" spans="1:8" ht="25.5" x14ac:dyDescent="0.25">
      <c r="A183" s="72"/>
      <c r="B183" s="72" t="s">
        <v>533</v>
      </c>
      <c r="C183" s="55" t="s">
        <v>534</v>
      </c>
      <c r="D183" s="73">
        <v>1241605308.0226598</v>
      </c>
      <c r="E183" s="73">
        <v>1741521643.6535878</v>
      </c>
      <c r="F183" s="74">
        <v>1245617872.4678249</v>
      </c>
      <c r="G183" s="75">
        <v>-0.28475314848536259</v>
      </c>
      <c r="H183" s="76"/>
    </row>
    <row r="184" spans="1:8" ht="25.5" x14ac:dyDescent="0.25">
      <c r="A184" s="72"/>
      <c r="B184" s="72" t="s">
        <v>535</v>
      </c>
      <c r="C184" s="55" t="s">
        <v>536</v>
      </c>
      <c r="D184" s="73">
        <v>1414202626.2467489</v>
      </c>
      <c r="E184" s="73">
        <v>1983613042.0888233</v>
      </c>
      <c r="F184" s="74">
        <v>1413201329.4649012</v>
      </c>
      <c r="G184" s="75">
        <v>-0.28756198942070677</v>
      </c>
      <c r="H184" s="76"/>
    </row>
    <row r="185" spans="1:8" ht="25.5" x14ac:dyDescent="0.25">
      <c r="A185" s="72"/>
      <c r="B185" s="72" t="s">
        <v>537</v>
      </c>
      <c r="C185" s="55" t="s">
        <v>538</v>
      </c>
      <c r="D185" s="73">
        <v>1675464557.8393183</v>
      </c>
      <c r="E185" s="73">
        <v>2350068714.911139</v>
      </c>
      <c r="F185" s="74">
        <v>1637421729.9781165</v>
      </c>
      <c r="G185" s="75">
        <v>-0.30324516913539235</v>
      </c>
      <c r="H185" s="76"/>
    </row>
    <row r="186" spans="1:8" ht="25.5" x14ac:dyDescent="0.25">
      <c r="A186" s="72"/>
      <c r="B186" s="72" t="s">
        <v>539</v>
      </c>
      <c r="C186" s="55" t="s">
        <v>540</v>
      </c>
      <c r="D186" s="73">
        <v>1164041124.0319917</v>
      </c>
      <c r="E186" s="73">
        <v>1632727243.1148198</v>
      </c>
      <c r="F186" s="74">
        <v>1129069185.9131718</v>
      </c>
      <c r="G186" s="75">
        <v>-0.3084765439699525</v>
      </c>
      <c r="H186" s="76"/>
    </row>
    <row r="187" spans="1:8" ht="25.5" x14ac:dyDescent="0.25">
      <c r="A187" s="72"/>
      <c r="B187" s="72" t="s">
        <v>541</v>
      </c>
      <c r="C187" s="55" t="s">
        <v>542</v>
      </c>
      <c r="D187" s="73">
        <v>1338250720.8602099</v>
      </c>
      <c r="E187" s="73">
        <v>1877080083.3033626</v>
      </c>
      <c r="F187" s="74">
        <v>1278566623.3294313</v>
      </c>
      <c r="G187" s="75">
        <v>-0.31885344972636587</v>
      </c>
      <c r="H187" s="76"/>
    </row>
    <row r="188" spans="1:8" ht="25.5" x14ac:dyDescent="0.25">
      <c r="A188" s="72"/>
      <c r="B188" s="72" t="s">
        <v>543</v>
      </c>
      <c r="C188" s="55" t="s">
        <v>544</v>
      </c>
      <c r="D188" s="73">
        <v>1416952558.8923078</v>
      </c>
      <c r="E188" s="73">
        <v>1987470199.5847566</v>
      </c>
      <c r="F188" s="74">
        <v>1419017625.3828347</v>
      </c>
      <c r="G188" s="75">
        <v>-0.28601816234562361</v>
      </c>
      <c r="H188" s="76"/>
    </row>
    <row r="189" spans="1:8" ht="25.5" x14ac:dyDescent="0.25">
      <c r="A189" s="72"/>
      <c r="B189" s="72" t="s">
        <v>545</v>
      </c>
      <c r="C189" s="55" t="s">
        <v>546</v>
      </c>
      <c r="D189" s="73">
        <v>1678214490.4848769</v>
      </c>
      <c r="E189" s="73">
        <v>2353925872.4070721</v>
      </c>
      <c r="F189" s="74">
        <v>1643238025.89605</v>
      </c>
      <c r="G189" s="75">
        <v>-0.30191598420399224</v>
      </c>
      <c r="H189" s="76"/>
    </row>
    <row r="190" spans="1:8" ht="25.5" x14ac:dyDescent="0.25">
      <c r="A190" s="72"/>
      <c r="B190" s="72" t="s">
        <v>547</v>
      </c>
      <c r="C190" s="55" t="s">
        <v>548</v>
      </c>
      <c r="D190" s="73">
        <v>1171097571.3565869</v>
      </c>
      <c r="E190" s="73">
        <v>1642624877.7847741</v>
      </c>
      <c r="F190" s="74">
        <v>1138824977.046181</v>
      </c>
      <c r="G190" s="75">
        <v>-0.30670417059433075</v>
      </c>
      <c r="H190" s="76"/>
    </row>
    <row r="191" spans="1:8" ht="25.5" x14ac:dyDescent="0.25">
      <c r="A191" s="72"/>
      <c r="B191" s="72" t="s">
        <v>549</v>
      </c>
      <c r="C191" s="55" t="s">
        <v>550</v>
      </c>
      <c r="D191" s="73">
        <v>1345307168.1848052</v>
      </c>
      <c r="E191" s="73">
        <v>1886977717.9733167</v>
      </c>
      <c r="F191" s="74">
        <v>1288322414.4624405</v>
      </c>
      <c r="G191" s="75">
        <v>-0.31725615931164997</v>
      </c>
      <c r="H191" s="76"/>
    </row>
    <row r="192" spans="1:8" ht="25.5" x14ac:dyDescent="0.25">
      <c r="A192" s="72"/>
      <c r="B192" s="72" t="s">
        <v>551</v>
      </c>
      <c r="C192" s="55" t="s">
        <v>552</v>
      </c>
      <c r="D192" s="73">
        <v>1419702491.5365322</v>
      </c>
      <c r="E192" s="73">
        <v>1991327357.0788183</v>
      </c>
      <c r="F192" s="74">
        <v>1424833921.300113</v>
      </c>
      <c r="G192" s="75">
        <v>-0.28448031598869006</v>
      </c>
      <c r="H192" s="76"/>
    </row>
    <row r="193" spans="1:8" ht="25.5" x14ac:dyDescent="0.25">
      <c r="A193" s="72"/>
      <c r="B193" s="72" t="s">
        <v>553</v>
      </c>
      <c r="C193" s="55" t="s">
        <v>554</v>
      </c>
      <c r="D193" s="73">
        <v>1680964423.1291015</v>
      </c>
      <c r="E193" s="73">
        <v>2357783029.9011345</v>
      </c>
      <c r="F193" s="74">
        <v>1649054321.8133283</v>
      </c>
      <c r="G193" s="75">
        <v>-0.30059114816749033</v>
      </c>
      <c r="H193" s="76"/>
    </row>
    <row r="194" spans="1:8" ht="25.5" x14ac:dyDescent="0.25">
      <c r="A194" s="72"/>
      <c r="B194" s="72" t="s">
        <v>555</v>
      </c>
      <c r="C194" s="55" t="s">
        <v>556</v>
      </c>
      <c r="D194" s="73">
        <v>1172930859.7860699</v>
      </c>
      <c r="E194" s="73">
        <v>1645196316.1141484</v>
      </c>
      <c r="F194" s="74">
        <v>1142702507.6576996</v>
      </c>
      <c r="G194" s="75">
        <v>-0.3054309103021261</v>
      </c>
      <c r="H194" s="76"/>
    </row>
    <row r="195" spans="1:8" ht="25.5" x14ac:dyDescent="0.25">
      <c r="A195" s="72"/>
      <c r="B195" s="72" t="s">
        <v>557</v>
      </c>
      <c r="C195" s="55" t="s">
        <v>558</v>
      </c>
      <c r="D195" s="73">
        <v>1347140456.6142879</v>
      </c>
      <c r="E195" s="73">
        <v>1889549156.3026907</v>
      </c>
      <c r="F195" s="74">
        <v>1292199945.0739594</v>
      </c>
      <c r="G195" s="75">
        <v>-0.3161331946492324</v>
      </c>
      <c r="H195" s="76"/>
    </row>
    <row r="196" spans="1:8" x14ac:dyDescent="0.25">
      <c r="A196" s="72"/>
      <c r="B196" s="72" t="s">
        <v>559</v>
      </c>
      <c r="C196" s="55" t="s">
        <v>560</v>
      </c>
      <c r="D196" s="73">
        <v>4930335450.3039408</v>
      </c>
      <c r="E196" s="73">
        <v>6915471319.0225563</v>
      </c>
      <c r="F196" s="74">
        <v>6306529083.1891861</v>
      </c>
      <c r="G196" s="75">
        <v>-8.8055059119157675E-2</v>
      </c>
      <c r="H196" s="76"/>
    </row>
    <row r="197" spans="1:8" x14ac:dyDescent="0.25">
      <c r="A197" s="72"/>
      <c r="B197" s="72" t="s">
        <v>561</v>
      </c>
      <c r="C197" s="55" t="s">
        <v>562</v>
      </c>
      <c r="D197" s="73">
        <v>5032330859.4458876</v>
      </c>
      <c r="E197" s="73">
        <v>7058533861.8662939</v>
      </c>
      <c r="F197" s="74">
        <v>6471578530.4331703</v>
      </c>
      <c r="G197" s="75">
        <v>-8.3155417671670895E-2</v>
      </c>
      <c r="H197" s="76"/>
    </row>
    <row r="198" spans="1:8" x14ac:dyDescent="0.25">
      <c r="A198" s="72"/>
      <c r="B198" s="72" t="s">
        <v>563</v>
      </c>
      <c r="C198" s="55" t="s">
        <v>564</v>
      </c>
      <c r="D198" s="73">
        <v>8224216115.0750628</v>
      </c>
      <c r="E198" s="73">
        <v>11535590476.250166</v>
      </c>
      <c r="F198" s="74">
        <v>10521574036.641571</v>
      </c>
      <c r="G198" s="75">
        <v>-8.7903297338466024E-2</v>
      </c>
      <c r="H198" s="76"/>
    </row>
    <row r="199" spans="1:8" x14ac:dyDescent="0.25">
      <c r="A199" s="72"/>
      <c r="B199" s="72" t="s">
        <v>565</v>
      </c>
      <c r="C199" s="55" t="s">
        <v>566</v>
      </c>
      <c r="D199" s="73">
        <v>8545809885.4532681</v>
      </c>
      <c r="E199" s="73">
        <v>11986669823.252752</v>
      </c>
      <c r="F199" s="74">
        <v>10985495003.524136</v>
      </c>
      <c r="G199" s="75">
        <v>-8.3524017470344769E-2</v>
      </c>
      <c r="H199" s="76"/>
    </row>
    <row r="200" spans="1:8" x14ac:dyDescent="0.25">
      <c r="A200" s="72"/>
      <c r="B200" s="72" t="s">
        <v>567</v>
      </c>
      <c r="C200" s="55" t="s">
        <v>568</v>
      </c>
      <c r="D200" s="73">
        <v>158171666.75772604</v>
      </c>
      <c r="E200" s="73">
        <v>221857444.78656447</v>
      </c>
      <c r="F200" s="74">
        <v>217293959.76065403</v>
      </c>
      <c r="G200" s="75">
        <v>-2.0569447332726143E-2</v>
      </c>
      <c r="H200" s="76"/>
    </row>
    <row r="201" spans="1:8" x14ac:dyDescent="0.25">
      <c r="A201" s="72"/>
      <c r="B201" s="72" t="s">
        <v>569</v>
      </c>
      <c r="C201" s="55" t="s">
        <v>570</v>
      </c>
      <c r="D201" s="73">
        <v>167806011.08959931</v>
      </c>
      <c r="E201" s="73">
        <v>235370933.38713217</v>
      </c>
      <c r="F201" s="74">
        <v>186090691.87231162</v>
      </c>
      <c r="G201" s="75">
        <v>-0.2093726731914074</v>
      </c>
      <c r="H201" s="76"/>
    </row>
    <row r="202" spans="1:8" x14ac:dyDescent="0.25">
      <c r="A202" s="72"/>
      <c r="B202" s="72" t="s">
        <v>571</v>
      </c>
      <c r="C202" s="55" t="s">
        <v>572</v>
      </c>
      <c r="D202" s="73">
        <v>116090852.04281738</v>
      </c>
      <c r="E202" s="73">
        <v>162833333.71434253</v>
      </c>
      <c r="F202" s="74">
        <v>146622527.44327071</v>
      </c>
      <c r="G202" s="75">
        <v>-9.9554593038734485E-2</v>
      </c>
      <c r="H202" s="76"/>
    </row>
    <row r="203" spans="1:8" x14ac:dyDescent="0.25">
      <c r="A203" s="72"/>
      <c r="B203" s="72" t="s">
        <v>573</v>
      </c>
      <c r="C203" s="55" t="s">
        <v>574</v>
      </c>
      <c r="D203" s="73">
        <v>207148232.52626821</v>
      </c>
      <c r="E203" s="73">
        <v>290553791.98048526</v>
      </c>
      <c r="F203" s="74">
        <v>243478864.20711344</v>
      </c>
      <c r="G203" s="75">
        <v>-0.16201794322661445</v>
      </c>
      <c r="H203" s="76"/>
    </row>
    <row r="204" spans="1:8" x14ac:dyDescent="0.25">
      <c r="A204" s="72"/>
      <c r="B204" s="72" t="s">
        <v>575</v>
      </c>
      <c r="C204" s="55" t="s">
        <v>576</v>
      </c>
      <c r="D204" s="73">
        <v>239051324.61036146</v>
      </c>
      <c r="E204" s="73">
        <v>335302251.90162134</v>
      </c>
      <c r="F204" s="74">
        <v>235052507.22854841</v>
      </c>
      <c r="G204" s="75">
        <v>-0.29898321321887966</v>
      </c>
      <c r="H204" s="76"/>
    </row>
    <row r="205" spans="1:8" x14ac:dyDescent="0.25">
      <c r="A205" s="72"/>
      <c r="B205" s="72" t="s">
        <v>577</v>
      </c>
      <c r="C205" s="55" t="s">
        <v>578</v>
      </c>
      <c r="D205" s="73">
        <v>336623884.66101778</v>
      </c>
      <c r="E205" s="73">
        <v>472161142.61104012</v>
      </c>
      <c r="F205" s="74">
        <v>341737290.53272325</v>
      </c>
      <c r="G205" s="75">
        <v>-0.27622741540541862</v>
      </c>
      <c r="H205" s="76"/>
    </row>
    <row r="206" spans="1:8" x14ac:dyDescent="0.25">
      <c r="A206" s="72"/>
      <c r="B206" s="72" t="s">
        <v>579</v>
      </c>
      <c r="C206" s="55" t="s">
        <v>580</v>
      </c>
      <c r="D206" s="73">
        <v>158423655.96822241</v>
      </c>
      <c r="E206" s="73">
        <v>222210894.19694552</v>
      </c>
      <c r="F206" s="74">
        <v>166180361.06394997</v>
      </c>
      <c r="G206" s="75">
        <v>-0.25215025273844438</v>
      </c>
      <c r="H206" s="76"/>
    </row>
    <row r="207" spans="1:8" x14ac:dyDescent="0.25">
      <c r="A207" s="72"/>
      <c r="B207" s="72" t="s">
        <v>581</v>
      </c>
      <c r="C207" s="55" t="s">
        <v>582</v>
      </c>
      <c r="D207" s="73">
        <v>171571493.90265444</v>
      </c>
      <c r="E207" s="73">
        <v>240652539.20451114</v>
      </c>
      <c r="F207" s="74">
        <v>227835060.99701375</v>
      </c>
      <c r="G207" s="75">
        <v>-5.3261346212536087E-2</v>
      </c>
      <c r="H207" s="76"/>
    </row>
    <row r="208" spans="1:8" x14ac:dyDescent="0.25">
      <c r="A208" s="72"/>
      <c r="B208" s="72" t="s">
        <v>583</v>
      </c>
      <c r="C208" s="55" t="s">
        <v>584</v>
      </c>
      <c r="D208" s="73">
        <v>116342841.25331372</v>
      </c>
      <c r="E208" s="73">
        <v>163186783.12472352</v>
      </c>
      <c r="F208" s="74">
        <v>191485097.26451832</v>
      </c>
      <c r="G208" s="75">
        <v>0.17341057650585845</v>
      </c>
      <c r="H208" s="76"/>
    </row>
    <row r="209" spans="1:8" x14ac:dyDescent="0.25">
      <c r="A209" s="72"/>
      <c r="B209" s="72" t="s">
        <v>585</v>
      </c>
      <c r="C209" s="55" t="s">
        <v>586</v>
      </c>
      <c r="D209" s="73">
        <v>226886240.80966923</v>
      </c>
      <c r="E209" s="73">
        <v>318239054.28248024</v>
      </c>
      <c r="F209" s="74">
        <v>262894688.00280899</v>
      </c>
      <c r="G209" s="75">
        <v>-0.17390815343030031</v>
      </c>
      <c r="H209" s="76"/>
    </row>
    <row r="210" spans="1:8" x14ac:dyDescent="0.25">
      <c r="A210" s="72"/>
      <c r="B210" s="72" t="s">
        <v>587</v>
      </c>
      <c r="C210" s="55" t="s">
        <v>588</v>
      </c>
      <c r="D210" s="73">
        <v>239555303.03135416</v>
      </c>
      <c r="E210" s="73">
        <v>336009150.72238344</v>
      </c>
      <c r="F210" s="74">
        <v>249617060.8732231</v>
      </c>
      <c r="G210" s="75">
        <v>-0.25711231275525281</v>
      </c>
      <c r="H210" s="76"/>
    </row>
    <row r="211" spans="1:8" x14ac:dyDescent="0.25">
      <c r="A211" s="72"/>
      <c r="B211" s="72" t="s">
        <v>589</v>
      </c>
      <c r="C211" s="55" t="s">
        <v>590</v>
      </c>
      <c r="D211" s="73">
        <v>337631841.50300312</v>
      </c>
      <c r="E211" s="73">
        <v>473574940.25256419</v>
      </c>
      <c r="F211" s="74">
        <v>299733790.38962114</v>
      </c>
      <c r="G211" s="75">
        <v>-0.36708266229254261</v>
      </c>
      <c r="H211" s="76"/>
    </row>
    <row r="212" spans="1:8" x14ac:dyDescent="0.25">
      <c r="A212" s="72"/>
      <c r="B212" s="72" t="s">
        <v>591</v>
      </c>
      <c r="C212" s="55" t="s">
        <v>592</v>
      </c>
      <c r="D212" s="73">
        <v>158675645.18041414</v>
      </c>
      <c r="E212" s="73">
        <v>222564343.60970455</v>
      </c>
      <c r="F212" s="74">
        <v>198827805.59197512</v>
      </c>
      <c r="G212" s="75">
        <v>-0.10665022812169112</v>
      </c>
      <c r="H212" s="76"/>
    </row>
    <row r="213" spans="1:8" x14ac:dyDescent="0.25">
      <c r="A213" s="72"/>
      <c r="B213" s="72" t="s">
        <v>593</v>
      </c>
      <c r="C213" s="55" t="s">
        <v>594</v>
      </c>
      <c r="D213" s="73">
        <v>168309989.51228738</v>
      </c>
      <c r="E213" s="73">
        <v>236077832.21027219</v>
      </c>
      <c r="F213" s="74">
        <v>232744156.46791482</v>
      </c>
      <c r="G213" s="75">
        <v>-1.4121087571611124E-2</v>
      </c>
      <c r="H213" s="76"/>
    </row>
    <row r="214" spans="1:8" x14ac:dyDescent="0.25">
      <c r="A214" s="72"/>
      <c r="B214" s="72" t="s">
        <v>595</v>
      </c>
      <c r="C214" s="55" t="s">
        <v>596</v>
      </c>
      <c r="D214" s="73">
        <v>116594830.46550545</v>
      </c>
      <c r="E214" s="73">
        <v>163540232.53748256</v>
      </c>
      <c r="F214" s="74">
        <v>221651605.34567291</v>
      </c>
      <c r="G214" s="75">
        <v>0.35533380322711428</v>
      </c>
      <c r="H214" s="76"/>
    </row>
    <row r="215" spans="1:8" x14ac:dyDescent="0.25">
      <c r="A215" s="72"/>
      <c r="B215" s="72" t="s">
        <v>597</v>
      </c>
      <c r="C215" s="55" t="s">
        <v>598</v>
      </c>
      <c r="D215" s="73">
        <v>208156189.37164438</v>
      </c>
      <c r="E215" s="73">
        <v>291967589.62676537</v>
      </c>
      <c r="F215" s="74">
        <v>238866309.26629347</v>
      </c>
      <c r="G215" s="75">
        <v>-0.18187388685283024</v>
      </c>
      <c r="H215" s="76"/>
    </row>
    <row r="216" spans="1:8" x14ac:dyDescent="0.25">
      <c r="A216" s="72"/>
      <c r="B216" s="72" t="s">
        <v>599</v>
      </c>
      <c r="C216" s="55" t="s">
        <v>600</v>
      </c>
      <c r="D216" s="73">
        <v>240059281.45573768</v>
      </c>
      <c r="E216" s="73">
        <v>336716049.54790157</v>
      </c>
      <c r="F216" s="74">
        <v>279626560.40302914</v>
      </c>
      <c r="G216" s="75">
        <v>-0.16954787044313679</v>
      </c>
      <c r="H216" s="76"/>
    </row>
    <row r="217" spans="1:8" x14ac:dyDescent="0.25">
      <c r="A217" s="72"/>
      <c r="B217" s="72" t="s">
        <v>601</v>
      </c>
      <c r="C217" s="55" t="s">
        <v>602</v>
      </c>
      <c r="D217" s="73">
        <v>338639798.35177004</v>
      </c>
      <c r="E217" s="73">
        <v>474988737.90360034</v>
      </c>
      <c r="F217" s="74">
        <v>341294862.67762721</v>
      </c>
      <c r="G217" s="75">
        <v>-0.28146746345195772</v>
      </c>
      <c r="H217" s="76"/>
    </row>
    <row r="218" spans="1:8" x14ac:dyDescent="0.25">
      <c r="A218" s="72"/>
      <c r="B218" s="72" t="s">
        <v>603</v>
      </c>
      <c r="C218" s="55" t="s">
        <v>604</v>
      </c>
      <c r="D218" s="73">
        <v>233049580.25460875</v>
      </c>
      <c r="E218" s="73">
        <v>326883982.72406375</v>
      </c>
      <c r="F218" s="74">
        <v>237781739.34909418</v>
      </c>
      <c r="G218" s="75">
        <v>-0.27258063436587665</v>
      </c>
      <c r="H218" s="76"/>
    </row>
    <row r="219" spans="1:8" x14ac:dyDescent="0.25">
      <c r="A219" s="72"/>
      <c r="B219" s="72" t="s">
        <v>605</v>
      </c>
      <c r="C219" s="55" t="s">
        <v>606</v>
      </c>
      <c r="D219" s="73">
        <v>235106251.02020273</v>
      </c>
      <c r="E219" s="73">
        <v>329768745.40106583</v>
      </c>
      <c r="F219" s="74">
        <v>270551646.36863434</v>
      </c>
      <c r="G219" s="75">
        <v>-0.1795715933006673</v>
      </c>
      <c r="H219" s="76"/>
    </row>
    <row r="220" spans="1:8" x14ac:dyDescent="0.25">
      <c r="A220" s="72"/>
      <c r="B220" s="72" t="s">
        <v>607</v>
      </c>
      <c r="C220" s="55" t="s">
        <v>608</v>
      </c>
      <c r="D220" s="73">
        <v>235862218.67916527</v>
      </c>
      <c r="E220" s="73">
        <v>330829093.6707443</v>
      </c>
      <c r="F220" s="74">
        <v>240120120.90109351</v>
      </c>
      <c r="G220" s="75">
        <v>-0.27418680673812912</v>
      </c>
      <c r="H220" s="76"/>
    </row>
    <row r="221" spans="1:8" x14ac:dyDescent="0.25">
      <c r="A221" s="72"/>
      <c r="B221" s="72" t="s">
        <v>609</v>
      </c>
      <c r="C221" s="55" t="s">
        <v>610</v>
      </c>
      <c r="D221" s="73">
        <v>325564357.40982056</v>
      </c>
      <c r="E221" s="73">
        <v>456648639.60216516</v>
      </c>
      <c r="F221" s="74">
        <v>558356261.90729201</v>
      </c>
      <c r="G221" s="75">
        <v>0.22272621329548925</v>
      </c>
      <c r="H221" s="76"/>
    </row>
    <row r="222" spans="1:8" x14ac:dyDescent="0.25">
      <c r="A222" s="72"/>
      <c r="B222" s="72" t="s">
        <v>611</v>
      </c>
      <c r="C222" s="55" t="s">
        <v>612</v>
      </c>
      <c r="D222" s="73">
        <v>239051324.61036146</v>
      </c>
      <c r="E222" s="73">
        <v>335302251.90162134</v>
      </c>
      <c r="F222" s="74">
        <v>397209659.32134688</v>
      </c>
      <c r="G222" s="75">
        <v>0.1846316482177679</v>
      </c>
      <c r="H222" s="76"/>
    </row>
    <row r="223" spans="1:8" x14ac:dyDescent="0.25">
      <c r="A223" s="72"/>
      <c r="B223" s="72" t="s">
        <v>613</v>
      </c>
      <c r="C223" s="55" t="s">
        <v>614</v>
      </c>
      <c r="D223" s="73">
        <v>326320325.04130954</v>
      </c>
      <c r="E223" s="73">
        <v>457708987.83330816</v>
      </c>
      <c r="F223" s="74">
        <v>559416610.13843513</v>
      </c>
      <c r="G223" s="75">
        <v>0.22221023621709524</v>
      </c>
      <c r="H223" s="76"/>
    </row>
    <row r="224" spans="1:8" x14ac:dyDescent="0.25">
      <c r="A224" s="72"/>
      <c r="B224" s="72" t="s">
        <v>615</v>
      </c>
      <c r="C224" s="55" t="s">
        <v>616</v>
      </c>
      <c r="D224" s="73">
        <v>239555303.03135416</v>
      </c>
      <c r="E224" s="73">
        <v>336009150.72238344</v>
      </c>
      <c r="F224" s="74">
        <v>397916558.14210898</v>
      </c>
      <c r="G224" s="75">
        <v>0.18424321863446669</v>
      </c>
      <c r="H224" s="76"/>
    </row>
    <row r="225" spans="1:8" x14ac:dyDescent="0.25">
      <c r="A225" s="72"/>
      <c r="B225" s="72" t="s">
        <v>617</v>
      </c>
      <c r="C225" s="55" t="s">
        <v>618</v>
      </c>
      <c r="D225" s="73">
        <v>327076292.67788476</v>
      </c>
      <c r="E225" s="73">
        <v>458769336.0715853</v>
      </c>
      <c r="F225" s="74">
        <v>560476958.3767122</v>
      </c>
      <c r="G225" s="75">
        <v>0.22169664427889457</v>
      </c>
      <c r="H225" s="76"/>
    </row>
    <row r="226" spans="1:8" x14ac:dyDescent="0.25">
      <c r="A226" s="72"/>
      <c r="B226" s="72" t="s">
        <v>599</v>
      </c>
      <c r="C226" s="55" t="s">
        <v>600</v>
      </c>
      <c r="D226" s="73">
        <v>240059281.45573768</v>
      </c>
      <c r="E226" s="73">
        <v>336716049.54790157</v>
      </c>
      <c r="F226" s="74">
        <v>279626560.40302914</v>
      </c>
      <c r="G226" s="75">
        <v>-0.16954787044313679</v>
      </c>
      <c r="H226" s="76"/>
    </row>
    <row r="227" spans="1:8" x14ac:dyDescent="0.25">
      <c r="A227" s="72"/>
      <c r="B227" s="72" t="s">
        <v>619</v>
      </c>
      <c r="C227" s="55" t="s">
        <v>568</v>
      </c>
      <c r="D227" s="73">
        <v>215975939.76058701</v>
      </c>
      <c r="E227" s="73">
        <v>302935861.47798693</v>
      </c>
      <c r="F227" s="74">
        <v>276986617.16458678</v>
      </c>
      <c r="G227" s="75">
        <v>-8.5659202534810408E-2</v>
      </c>
      <c r="H227" s="76"/>
    </row>
    <row r="228" spans="1:8" x14ac:dyDescent="0.25">
      <c r="A228" s="72"/>
      <c r="B228" s="72" t="s">
        <v>620</v>
      </c>
      <c r="C228" s="55" t="s">
        <v>570</v>
      </c>
      <c r="D228" s="73">
        <v>245991512.36192998</v>
      </c>
      <c r="E228" s="73">
        <v>345036816.5835529</v>
      </c>
      <c r="F228" s="74">
        <v>260327679.3724938</v>
      </c>
      <c r="G228" s="75">
        <v>-0.24550753177536988</v>
      </c>
      <c r="H228" s="76"/>
    </row>
    <row r="229" spans="1:8" x14ac:dyDescent="0.25">
      <c r="A229" s="72"/>
      <c r="B229" s="72" t="s">
        <v>621</v>
      </c>
      <c r="C229" s="55" t="s">
        <v>572</v>
      </c>
      <c r="D229" s="73">
        <v>143272283.88250661</v>
      </c>
      <c r="E229" s="73">
        <v>200959017.89791048</v>
      </c>
      <c r="F229" s="74">
        <v>172325783.33761731</v>
      </c>
      <c r="G229" s="75">
        <v>-0.14248295428493374</v>
      </c>
      <c r="H229" s="76"/>
    </row>
    <row r="230" spans="1:8" x14ac:dyDescent="0.25">
      <c r="A230" s="72"/>
      <c r="B230" s="72" t="s">
        <v>622</v>
      </c>
      <c r="C230" s="55" t="s">
        <v>574</v>
      </c>
      <c r="D230" s="73">
        <v>287167284.8140623</v>
      </c>
      <c r="E230" s="73">
        <v>402791481.81911325</v>
      </c>
      <c r="F230" s="74">
        <v>327120175.08897918</v>
      </c>
      <c r="G230" s="75">
        <v>-0.18786719716212064</v>
      </c>
      <c r="H230" s="76"/>
    </row>
    <row r="231" spans="1:8" x14ac:dyDescent="0.25">
      <c r="A231" s="72"/>
      <c r="B231" s="72" t="s">
        <v>623</v>
      </c>
      <c r="C231" s="55" t="s">
        <v>576</v>
      </c>
      <c r="D231" s="73">
        <v>338298746.74906975</v>
      </c>
      <c r="E231" s="73">
        <v>474510366.27948797</v>
      </c>
      <c r="F231" s="74">
        <v>326002587.05503559</v>
      </c>
      <c r="G231" s="75">
        <v>-0.31297056877569007</v>
      </c>
      <c r="H231" s="76"/>
    </row>
    <row r="232" spans="1:8" x14ac:dyDescent="0.25">
      <c r="A232" s="72"/>
      <c r="B232" s="72" t="s">
        <v>624</v>
      </c>
      <c r="C232" s="55" t="s">
        <v>578</v>
      </c>
      <c r="D232" s="73">
        <v>472006956.83615667</v>
      </c>
      <c r="E232" s="73">
        <v>662054459.63688612</v>
      </c>
      <c r="F232" s="74">
        <v>464111512.35351574</v>
      </c>
      <c r="G232" s="75">
        <v>-0.29898287731787987</v>
      </c>
      <c r="H232" s="76"/>
    </row>
    <row r="233" spans="1:8" x14ac:dyDescent="0.25">
      <c r="A233" s="72"/>
      <c r="B233" s="72" t="s">
        <v>625</v>
      </c>
      <c r="C233" s="55" t="s">
        <v>580</v>
      </c>
      <c r="D233" s="73">
        <v>239819439.75392544</v>
      </c>
      <c r="E233" s="73">
        <v>336379638.68362945</v>
      </c>
      <c r="F233" s="74">
        <v>224967688.46487439</v>
      </c>
      <c r="G233" s="75">
        <v>-0.33120895977755604</v>
      </c>
      <c r="H233" s="76"/>
    </row>
    <row r="234" spans="1:8" x14ac:dyDescent="0.25">
      <c r="A234" s="72"/>
      <c r="B234" s="72" t="s">
        <v>626</v>
      </c>
      <c r="C234" s="55" t="s">
        <v>582</v>
      </c>
      <c r="D234" s="73">
        <v>246717394.2458722</v>
      </c>
      <c r="E234" s="73">
        <v>346054965.42960978</v>
      </c>
      <c r="F234" s="74">
        <v>312823360.48783135</v>
      </c>
      <c r="G234" s="75">
        <v>-9.6029845722696239E-2</v>
      </c>
      <c r="H234" s="76"/>
    </row>
    <row r="235" spans="1:8" x14ac:dyDescent="0.25">
      <c r="A235" s="72"/>
      <c r="B235" s="72" t="s">
        <v>627</v>
      </c>
      <c r="C235" s="55" t="s">
        <v>584</v>
      </c>
      <c r="D235" s="73">
        <v>144100966.79991484</v>
      </c>
      <c r="E235" s="73">
        <v>202121359.28536054</v>
      </c>
      <c r="F235" s="74">
        <v>257169959.49661669</v>
      </c>
      <c r="G235" s="75">
        <v>0.27235419554811635</v>
      </c>
      <c r="H235" s="76"/>
    </row>
    <row r="236" spans="1:8" x14ac:dyDescent="0.25">
      <c r="A236" s="72"/>
      <c r="B236" s="72" t="s">
        <v>628</v>
      </c>
      <c r="C236" s="55" t="s">
        <v>586</v>
      </c>
      <c r="D236" s="73">
        <v>288688462.02624142</v>
      </c>
      <c r="E236" s="73">
        <v>404925141.38203961</v>
      </c>
      <c r="F236" s="74">
        <v>351006657.08002728</v>
      </c>
      <c r="G236" s="75">
        <v>-0.13315667216410554</v>
      </c>
      <c r="H236" s="76"/>
    </row>
    <row r="237" spans="1:8" x14ac:dyDescent="0.25">
      <c r="A237" s="72"/>
      <c r="B237" s="72" t="s">
        <v>629</v>
      </c>
      <c r="C237" s="55" t="s">
        <v>588</v>
      </c>
      <c r="D237" s="73">
        <v>339750510.51695424</v>
      </c>
      <c r="E237" s="73">
        <v>476546663.9716019</v>
      </c>
      <c r="F237" s="74">
        <v>336355800.82334137</v>
      </c>
      <c r="G237" s="75">
        <v>-0.29418076706254037</v>
      </c>
      <c r="H237" s="76"/>
    </row>
    <row r="238" spans="1:8" x14ac:dyDescent="0.25">
      <c r="A238" s="72"/>
      <c r="B238" s="72" t="s">
        <v>630</v>
      </c>
      <c r="C238" s="55" t="s">
        <v>590</v>
      </c>
      <c r="D238" s="73">
        <v>474910484.37192559</v>
      </c>
      <c r="E238" s="73">
        <v>666127055.02111387</v>
      </c>
      <c r="F238" s="74">
        <v>409207712.86244625</v>
      </c>
      <c r="G238" s="75">
        <v>-0.38569119843139266</v>
      </c>
      <c r="H238" s="76"/>
    </row>
    <row r="239" spans="1:8" x14ac:dyDescent="0.25">
      <c r="A239" s="72"/>
      <c r="B239" s="72" t="s">
        <v>631</v>
      </c>
      <c r="C239" s="55" t="s">
        <v>592</v>
      </c>
      <c r="D239" s="73">
        <v>217427703.52387792</v>
      </c>
      <c r="E239" s="73">
        <v>304972159.16365767</v>
      </c>
      <c r="F239" s="74">
        <v>277956897.67721683</v>
      </c>
      <c r="G239" s="75">
        <v>-8.8582713781239275E-2</v>
      </c>
      <c r="H239" s="76"/>
    </row>
    <row r="240" spans="1:8" x14ac:dyDescent="0.25">
      <c r="A240" s="72"/>
      <c r="B240" s="72" t="s">
        <v>632</v>
      </c>
      <c r="C240" s="55" t="s">
        <v>594</v>
      </c>
      <c r="D240" s="73">
        <v>248186896.87384713</v>
      </c>
      <c r="E240" s="73">
        <v>348116144.30464202</v>
      </c>
      <c r="F240" s="74">
        <v>330374788.69298875</v>
      </c>
      <c r="G240" s="75">
        <v>-5.0963897830970772E-2</v>
      </c>
      <c r="H240" s="76"/>
    </row>
    <row r="241" spans="1:8" x14ac:dyDescent="0.25">
      <c r="A241" s="72"/>
      <c r="B241" s="72" t="s">
        <v>633</v>
      </c>
      <c r="C241" s="55" t="s">
        <v>596</v>
      </c>
      <c r="D241" s="73">
        <v>144826848.67926353</v>
      </c>
      <c r="E241" s="73">
        <v>203139508.1249744</v>
      </c>
      <c r="F241" s="74">
        <v>271969031.67750609</v>
      </c>
      <c r="G241" s="75">
        <v>0.33882883830843369</v>
      </c>
      <c r="H241" s="76"/>
    </row>
    <row r="242" spans="1:8" x14ac:dyDescent="0.25">
      <c r="A242" s="72"/>
      <c r="B242" s="72" t="s">
        <v>634</v>
      </c>
      <c r="C242" s="55" t="s">
        <v>598</v>
      </c>
      <c r="D242" s="73">
        <v>290140225.78493887</v>
      </c>
      <c r="E242" s="73">
        <v>406961439.06126738</v>
      </c>
      <c r="F242" s="74">
        <v>312962306.18077886</v>
      </c>
      <c r="G242" s="75">
        <v>-0.23097798429579741</v>
      </c>
      <c r="H242" s="76"/>
    </row>
    <row r="243" spans="1:8" x14ac:dyDescent="0.25">
      <c r="A243" s="72"/>
      <c r="B243" s="72" t="s">
        <v>635</v>
      </c>
      <c r="C243" s="55" t="s">
        <v>600</v>
      </c>
      <c r="D243" s="73">
        <v>341202274.27565169</v>
      </c>
      <c r="E243" s="73">
        <v>478582961.65082967</v>
      </c>
      <c r="F243" s="74">
        <v>345033790.14773452</v>
      </c>
      <c r="G243" s="75">
        <v>-0.27905124545685678</v>
      </c>
      <c r="H243" s="76"/>
    </row>
    <row r="244" spans="1:8" x14ac:dyDescent="0.25">
      <c r="A244" s="72"/>
      <c r="B244" s="72" t="s">
        <v>636</v>
      </c>
      <c r="C244" s="55" t="s">
        <v>602</v>
      </c>
      <c r="D244" s="73">
        <v>477952838.77790982</v>
      </c>
      <c r="E244" s="73">
        <v>670394374.12119436</v>
      </c>
      <c r="F244" s="74">
        <v>460298981.70756209</v>
      </c>
      <c r="G244" s="75">
        <v>-0.31339074509544007</v>
      </c>
      <c r="H244" s="76"/>
    </row>
    <row r="245" spans="1:8" x14ac:dyDescent="0.25">
      <c r="A245" s="72"/>
      <c r="B245" s="72" t="s">
        <v>637</v>
      </c>
      <c r="C245" s="55" t="s">
        <v>604</v>
      </c>
      <c r="D245" s="73">
        <v>302521240.96718568</v>
      </c>
      <c r="E245" s="73">
        <v>424327510.04289448</v>
      </c>
      <c r="F245" s="74">
        <v>307548616.78734642</v>
      </c>
      <c r="G245" s="75">
        <v>-0.27520933828622873</v>
      </c>
      <c r="H245" s="76"/>
    </row>
    <row r="246" spans="1:8" x14ac:dyDescent="0.25">
      <c r="A246" s="72"/>
      <c r="B246" s="72" t="s">
        <v>638</v>
      </c>
      <c r="C246" s="55" t="s">
        <v>606</v>
      </c>
      <c r="D246" s="73">
        <v>300372472.92568862</v>
      </c>
      <c r="E246" s="73">
        <v>421313568.31175143</v>
      </c>
      <c r="F246" s="74">
        <v>348496667.67326224</v>
      </c>
      <c r="G246" s="75">
        <v>-0.1728330301116916</v>
      </c>
      <c r="H246" s="76"/>
    </row>
    <row r="247" spans="1:8" x14ac:dyDescent="0.25">
      <c r="A247" s="72"/>
      <c r="B247" s="72" t="s">
        <v>639</v>
      </c>
      <c r="C247" s="55" t="s">
        <v>608</v>
      </c>
      <c r="D247" s="73">
        <v>301461295.73519421</v>
      </c>
      <c r="E247" s="73">
        <v>422840791.5578227</v>
      </c>
      <c r="F247" s="74">
        <v>309144162.00740516</v>
      </c>
      <c r="G247" s="75">
        <v>-0.26888756198648289</v>
      </c>
      <c r="H247" s="76"/>
    </row>
    <row r="248" spans="1:8" x14ac:dyDescent="0.25">
      <c r="A248" s="72"/>
      <c r="B248" s="72" t="s">
        <v>640</v>
      </c>
      <c r="C248" s="55" t="s">
        <v>610</v>
      </c>
      <c r="D248" s="73">
        <v>425034715.22292864</v>
      </c>
      <c r="E248" s="73">
        <v>596169451.82338107</v>
      </c>
      <c r="F248" s="74">
        <v>697877074.12850809</v>
      </c>
      <c r="G248" s="75">
        <v>0.17060186830112611</v>
      </c>
      <c r="H248" s="76"/>
    </row>
    <row r="249" spans="1:8" x14ac:dyDescent="0.25">
      <c r="A249" s="72"/>
      <c r="B249" s="72" t="s">
        <v>641</v>
      </c>
      <c r="C249" s="55" t="s">
        <v>612</v>
      </c>
      <c r="D249" s="73">
        <v>338298746.74906975</v>
      </c>
      <c r="E249" s="73">
        <v>474510366.27948797</v>
      </c>
      <c r="F249" s="74">
        <v>536417773.6992135</v>
      </c>
      <c r="G249" s="75">
        <v>0.13046586928147708</v>
      </c>
      <c r="H249" s="76"/>
    </row>
    <row r="250" spans="1:8" x14ac:dyDescent="0.25">
      <c r="A250" s="72"/>
      <c r="B250" s="72" t="s">
        <v>642</v>
      </c>
      <c r="C250" s="55" t="s">
        <v>614</v>
      </c>
      <c r="D250" s="73">
        <v>427212360.87475538</v>
      </c>
      <c r="E250" s="73">
        <v>599223898.36155188</v>
      </c>
      <c r="F250" s="74">
        <v>700931520.66667891</v>
      </c>
      <c r="G250" s="75">
        <v>0.16973225297459682</v>
      </c>
      <c r="H250" s="76"/>
    </row>
    <row r="251" spans="1:8" x14ac:dyDescent="0.25">
      <c r="A251" s="72"/>
      <c r="B251" s="72" t="s">
        <v>643</v>
      </c>
      <c r="C251" s="55" t="s">
        <v>616</v>
      </c>
      <c r="D251" s="73">
        <v>339750510.51695424</v>
      </c>
      <c r="E251" s="73">
        <v>476546663.9716019</v>
      </c>
      <c r="F251" s="74">
        <v>538454071.39132738</v>
      </c>
      <c r="G251" s="75">
        <v>0.12990838484479372</v>
      </c>
      <c r="H251" s="76"/>
    </row>
    <row r="252" spans="1:8" x14ac:dyDescent="0.25">
      <c r="A252" s="72"/>
      <c r="B252" s="72" t="s">
        <v>644</v>
      </c>
      <c r="C252" s="55" t="s">
        <v>618</v>
      </c>
      <c r="D252" s="73">
        <v>429390006.51280147</v>
      </c>
      <c r="E252" s="73">
        <v>602278344.88039351</v>
      </c>
      <c r="F252" s="74">
        <v>703985967.18552053</v>
      </c>
      <c r="G252" s="75">
        <v>0.16887145813838811</v>
      </c>
      <c r="H252" s="76"/>
    </row>
    <row r="253" spans="1:8" x14ac:dyDescent="0.25">
      <c r="A253" s="72"/>
      <c r="B253" s="72" t="s">
        <v>645</v>
      </c>
      <c r="C253" s="55" t="s">
        <v>646</v>
      </c>
      <c r="D253" s="73">
        <v>240059281.45573768</v>
      </c>
      <c r="E253" s="73">
        <v>336716049.54790157</v>
      </c>
      <c r="F253" s="74">
        <v>398623456.96762711</v>
      </c>
      <c r="G253" s="75">
        <v>0.18385641998011892</v>
      </c>
      <c r="H253" s="76"/>
    </row>
    <row r="254" spans="1:8" ht="25.5" x14ac:dyDescent="0.25">
      <c r="A254" s="72"/>
      <c r="B254" s="72" t="s">
        <v>647</v>
      </c>
      <c r="C254" s="55" t="s">
        <v>648</v>
      </c>
      <c r="D254" s="73">
        <v>1378274694.6735871</v>
      </c>
      <c r="E254" s="73">
        <v>1933219193.059608</v>
      </c>
      <c r="F254" s="74">
        <v>1986921035.5034294</v>
      </c>
      <c r="G254" s="75">
        <v>2.7778455043595107E-2</v>
      </c>
      <c r="H254" s="76"/>
    </row>
    <row r="255" spans="1:8" ht="25.5" x14ac:dyDescent="0.25">
      <c r="A255" s="72"/>
      <c r="B255" s="72" t="s">
        <v>649</v>
      </c>
      <c r="C255" s="55" t="s">
        <v>650</v>
      </c>
      <c r="D255" s="73">
        <v>1309218735.310854</v>
      </c>
      <c r="E255" s="73">
        <v>1836358743.8682394</v>
      </c>
      <c r="F255" s="74">
        <v>1895040923.0497506</v>
      </c>
      <c r="G255" s="75">
        <v>3.19557272659583E-2</v>
      </c>
      <c r="H255" s="76"/>
    </row>
    <row r="256" spans="1:8" ht="25.5" x14ac:dyDescent="0.25">
      <c r="A256" s="72"/>
      <c r="B256" s="72" t="s">
        <v>651</v>
      </c>
      <c r="C256" s="55" t="s">
        <v>652</v>
      </c>
      <c r="D256" s="73">
        <v>1668661225.615212</v>
      </c>
      <c r="E256" s="73">
        <v>2340526108.8666177</v>
      </c>
      <c r="F256" s="74">
        <v>2365397015.7622213</v>
      </c>
      <c r="G256" s="75">
        <v>1.0626203570806236E-2</v>
      </c>
      <c r="H256" s="76"/>
    </row>
    <row r="257" spans="1:8" ht="25.5" x14ac:dyDescent="0.25">
      <c r="A257" s="72"/>
      <c r="B257" s="72" t="s">
        <v>653</v>
      </c>
      <c r="C257" s="55" t="s">
        <v>654</v>
      </c>
      <c r="D257" s="73">
        <v>1668151231.1031318</v>
      </c>
      <c r="E257" s="73">
        <v>2339810771.65342</v>
      </c>
      <c r="F257" s="74">
        <v>2364734128.6816096</v>
      </c>
      <c r="G257" s="75">
        <v>1.0651868659694141E-2</v>
      </c>
      <c r="H257" s="76"/>
    </row>
    <row r="258" spans="1:8" ht="25.5" x14ac:dyDescent="0.25">
      <c r="A258" s="72"/>
      <c r="B258" s="72" t="s">
        <v>655</v>
      </c>
      <c r="C258" s="55" t="s">
        <v>656</v>
      </c>
      <c r="D258" s="73">
        <v>1588882512.0900905</v>
      </c>
      <c r="E258" s="73">
        <v>2228625527.0882554</v>
      </c>
      <c r="F258" s="74">
        <v>2254673894.3511095</v>
      </c>
      <c r="G258" s="75">
        <v>1.1688086197633618E-2</v>
      </c>
      <c r="H258" s="76"/>
    </row>
    <row r="259" spans="1:8" ht="25.5" x14ac:dyDescent="0.25">
      <c r="A259" s="72"/>
      <c r="B259" s="72" t="s">
        <v>657</v>
      </c>
      <c r="C259" s="55" t="s">
        <v>658</v>
      </c>
      <c r="D259" s="73">
        <v>1588216338.7848406</v>
      </c>
      <c r="E259" s="73">
        <v>2227691127.7086616</v>
      </c>
      <c r="F259" s="74">
        <v>2253810737.1064539</v>
      </c>
      <c r="G259" s="75">
        <v>1.1724968992742779E-2</v>
      </c>
      <c r="H259" s="76"/>
    </row>
    <row r="260" spans="1:8" ht="25.5" x14ac:dyDescent="0.25">
      <c r="A260" s="72"/>
      <c r="B260" s="72" t="s">
        <v>659</v>
      </c>
      <c r="C260" s="55" t="s">
        <v>660</v>
      </c>
      <c r="D260" s="73">
        <v>1939590603.0988512</v>
      </c>
      <c r="E260" s="73">
        <v>2720541699.7638335</v>
      </c>
      <c r="F260" s="74">
        <v>2716467592.8342762</v>
      </c>
      <c r="G260" s="75">
        <v>-1.4975351893745659E-3</v>
      </c>
      <c r="H260" s="76"/>
    </row>
    <row r="261" spans="1:8" ht="25.5" x14ac:dyDescent="0.25">
      <c r="A261" s="72"/>
      <c r="B261" s="72" t="s">
        <v>661</v>
      </c>
      <c r="C261" s="55" t="s">
        <v>662</v>
      </c>
      <c r="D261" s="73">
        <v>1939080608.5867712</v>
      </c>
      <c r="E261" s="73">
        <v>2719826362.5506363</v>
      </c>
      <c r="F261" s="74">
        <v>2715804705.753665</v>
      </c>
      <c r="G261" s="75">
        <v>-1.4786446856849267E-3</v>
      </c>
      <c r="H261" s="76"/>
    </row>
    <row r="262" spans="1:8" ht="25.5" x14ac:dyDescent="0.25">
      <c r="A262" s="72"/>
      <c r="B262" s="72" t="s">
        <v>663</v>
      </c>
      <c r="C262" s="55" t="s">
        <v>664</v>
      </c>
      <c r="D262" s="73">
        <v>1897113009.0179455</v>
      </c>
      <c r="E262" s="73">
        <v>2660961051.2403188</v>
      </c>
      <c r="F262" s="74">
        <v>2652267484.6115718</v>
      </c>
      <c r="G262" s="75">
        <v>-3.2670777442213028E-3</v>
      </c>
      <c r="H262" s="76"/>
    </row>
    <row r="263" spans="1:8" ht="25.5" x14ac:dyDescent="0.25">
      <c r="A263" s="72"/>
      <c r="B263" s="72" t="s">
        <v>665</v>
      </c>
      <c r="C263" s="55" t="s">
        <v>666</v>
      </c>
      <c r="D263" s="73">
        <v>1896603014.5058653</v>
      </c>
      <c r="E263" s="73">
        <v>2660245714.0271211</v>
      </c>
      <c r="F263" s="74">
        <v>2651604597.530961</v>
      </c>
      <c r="G263" s="75">
        <v>-3.248239984222745E-3</v>
      </c>
      <c r="H263" s="76"/>
    </row>
    <row r="264" spans="1:8" ht="25.5" x14ac:dyDescent="0.25">
      <c r="A264" s="72"/>
      <c r="B264" s="72" t="s">
        <v>667</v>
      </c>
      <c r="C264" s="55" t="s">
        <v>668</v>
      </c>
      <c r="D264" s="73">
        <v>1601760247.4139657</v>
      </c>
      <c r="E264" s="73">
        <v>2246688316.1588717</v>
      </c>
      <c r="F264" s="74">
        <v>2272145496.3260374</v>
      </c>
      <c r="G264" s="75">
        <v>1.1330979906767569E-2</v>
      </c>
      <c r="H264" s="76"/>
    </row>
    <row r="265" spans="1:8" ht="25.5" x14ac:dyDescent="0.25">
      <c r="A265" s="72"/>
      <c r="B265" s="72" t="s">
        <v>669</v>
      </c>
      <c r="C265" s="55" t="s">
        <v>670</v>
      </c>
      <c r="D265" s="73">
        <v>1601484521.0916405</v>
      </c>
      <c r="E265" s="73">
        <v>2246301572.1952691</v>
      </c>
      <c r="F265" s="74">
        <v>2271783014.4914923</v>
      </c>
      <c r="G265" s="75">
        <v>1.1343731675048652E-2</v>
      </c>
      <c r="H265" s="76"/>
    </row>
    <row r="266" spans="1:8" ht="25.5" x14ac:dyDescent="0.25">
      <c r="A266" s="72"/>
      <c r="B266" s="72" t="s">
        <v>671</v>
      </c>
      <c r="C266" s="55" t="s">
        <v>672</v>
      </c>
      <c r="D266" s="73">
        <v>1569203582.9440107</v>
      </c>
      <c r="E266" s="73">
        <v>2201023131.3749166</v>
      </c>
      <c r="F266" s="74">
        <v>2227893074.6186314</v>
      </c>
      <c r="G266" s="75">
        <v>1.2207933147404093E-2</v>
      </c>
      <c r="H266" s="76"/>
    </row>
    <row r="267" spans="1:8" ht="25.5" x14ac:dyDescent="0.25">
      <c r="A267" s="72"/>
      <c r="B267" s="72" t="s">
        <v>673</v>
      </c>
      <c r="C267" s="55" t="s">
        <v>674</v>
      </c>
      <c r="D267" s="73">
        <v>1568849767.2251003</v>
      </c>
      <c r="E267" s="73">
        <v>2200526856.3281155</v>
      </c>
      <c r="F267" s="74">
        <v>2227430457.7020645</v>
      </c>
      <c r="G267" s="75">
        <v>1.2225981835477961E-2</v>
      </c>
      <c r="H267" s="76"/>
    </row>
    <row r="268" spans="1:8" ht="25.5" x14ac:dyDescent="0.25">
      <c r="A268" s="72"/>
      <c r="B268" s="72" t="s">
        <v>675</v>
      </c>
      <c r="C268" s="55" t="s">
        <v>676</v>
      </c>
      <c r="D268" s="73">
        <v>1043383895.2375968</v>
      </c>
      <c r="E268" s="73">
        <v>1463488940.0478463</v>
      </c>
      <c r="F268" s="74">
        <v>1745136469.9855742</v>
      </c>
      <c r="G268" s="75">
        <v>0.19244937370590587</v>
      </c>
      <c r="H268" s="76"/>
    </row>
    <row r="269" spans="1:8" ht="25.5" x14ac:dyDescent="0.25">
      <c r="A269" s="72"/>
      <c r="B269" s="72" t="s">
        <v>677</v>
      </c>
      <c r="C269" s="55" t="s">
        <v>678</v>
      </c>
      <c r="D269" s="73">
        <v>874342630.28643847</v>
      </c>
      <c r="E269" s="73">
        <v>1226385393.7913818</v>
      </c>
      <c r="F269" s="74">
        <v>1675401719.3953729</v>
      </c>
      <c r="G269" s="75">
        <v>0.36612987065660718</v>
      </c>
      <c r="H269" s="76"/>
    </row>
    <row r="270" spans="1:8" x14ac:dyDescent="0.25">
      <c r="A270" s="72"/>
      <c r="B270" s="72" t="s">
        <v>679</v>
      </c>
      <c r="C270" s="55" t="s">
        <v>680</v>
      </c>
      <c r="D270" s="73">
        <v>1087499329.184345</v>
      </c>
      <c r="E270" s="73">
        <v>1525366883.4981575</v>
      </c>
      <c r="F270" s="74">
        <v>1368793864.5122309</v>
      </c>
      <c r="G270" s="75">
        <v>-0.10264613758157271</v>
      </c>
      <c r="H270" s="76"/>
    </row>
    <row r="271" spans="1:8" x14ac:dyDescent="0.25">
      <c r="A271" s="72"/>
      <c r="B271" s="72" t="s">
        <v>681</v>
      </c>
      <c r="C271" s="55" t="s">
        <v>682</v>
      </c>
      <c r="D271" s="73">
        <v>1003137274.3636701</v>
      </c>
      <c r="E271" s="73">
        <v>1407037537.2687402</v>
      </c>
      <c r="F271" s="74">
        <v>1693643624.4286039</v>
      </c>
      <c r="G271" s="75">
        <v>0.20369469866184731</v>
      </c>
      <c r="H271" s="76"/>
    </row>
    <row r="272" spans="1:8" x14ac:dyDescent="0.25">
      <c r="A272" s="72"/>
      <c r="B272" s="72" t="s">
        <v>683</v>
      </c>
      <c r="C272" s="55" t="s">
        <v>684</v>
      </c>
      <c r="D272" s="73">
        <v>932601793.09399748</v>
      </c>
      <c r="E272" s="73">
        <v>1308101855.7901497</v>
      </c>
      <c r="F272" s="74">
        <v>1550835646.2120309</v>
      </c>
      <c r="G272" s="75">
        <v>0.18556184241116269</v>
      </c>
      <c r="H272" s="76"/>
    </row>
    <row r="273" spans="1:8" ht="25.5" x14ac:dyDescent="0.25">
      <c r="A273" s="72"/>
      <c r="B273" s="72" t="s">
        <v>685</v>
      </c>
      <c r="C273" s="55" t="s">
        <v>686</v>
      </c>
      <c r="D273" s="73">
        <v>321686939.19331574</v>
      </c>
      <c r="E273" s="73">
        <v>451210029.03735226</v>
      </c>
      <c r="F273" s="74">
        <v>519113343.74376333</v>
      </c>
      <c r="G273" s="75">
        <v>0.15049159002799972</v>
      </c>
      <c r="H273" s="76"/>
    </row>
    <row r="274" spans="1:8" ht="25.5" x14ac:dyDescent="0.25">
      <c r="A274" s="72"/>
      <c r="B274" s="72" t="s">
        <v>687</v>
      </c>
      <c r="C274" s="55" t="s">
        <v>688</v>
      </c>
      <c r="D274" s="73">
        <v>576010418.38020253</v>
      </c>
      <c r="E274" s="73">
        <v>807933571.23822272</v>
      </c>
      <c r="F274" s="74">
        <v>851996071.61038113</v>
      </c>
      <c r="G274" s="75">
        <v>5.4537281208192789E-2</v>
      </c>
      <c r="H274" s="76"/>
    </row>
    <row r="275" spans="1:8" ht="25.5" x14ac:dyDescent="0.25">
      <c r="A275" s="72"/>
      <c r="B275" s="72" t="s">
        <v>689</v>
      </c>
      <c r="C275" s="55" t="s">
        <v>690</v>
      </c>
      <c r="D275" s="73">
        <v>575272451.31567836</v>
      </c>
      <c r="E275" s="73">
        <v>806898471.26976407</v>
      </c>
      <c r="F275" s="74">
        <v>851030957.24089897</v>
      </c>
      <c r="G275" s="75">
        <v>5.4693976432606872E-2</v>
      </c>
      <c r="H275" s="76"/>
    </row>
    <row r="276" spans="1:8" x14ac:dyDescent="0.25">
      <c r="A276" s="72"/>
      <c r="B276" s="72" t="s">
        <v>691</v>
      </c>
      <c r="C276" s="55" t="s">
        <v>692</v>
      </c>
      <c r="D276" s="73">
        <v>951306079.67262518</v>
      </c>
      <c r="E276" s="73">
        <v>1334337181.6987152</v>
      </c>
      <c r="F276" s="74">
        <v>1339611253.1934137</v>
      </c>
      <c r="G276" s="75">
        <v>3.9525777794666705E-3</v>
      </c>
      <c r="H276" s="76"/>
    </row>
    <row r="277" spans="1:8" ht="25.5" x14ac:dyDescent="0.25">
      <c r="A277" s="72"/>
      <c r="B277" s="72" t="s">
        <v>693</v>
      </c>
      <c r="C277" s="55" t="s">
        <v>694</v>
      </c>
      <c r="D277" s="73">
        <v>1478603011.3778009</v>
      </c>
      <c r="E277" s="73">
        <v>2073943410.2345326</v>
      </c>
      <c r="F277" s="74">
        <v>2038020524.9367962</v>
      </c>
      <c r="G277" s="75">
        <v>-1.7321053757042515E-2</v>
      </c>
      <c r="H277" s="76"/>
    </row>
    <row r="278" spans="1:8" ht="25.5" x14ac:dyDescent="0.25">
      <c r="A278" s="72"/>
      <c r="B278" s="72" t="s">
        <v>695</v>
      </c>
      <c r="C278" s="55" t="s">
        <v>696</v>
      </c>
      <c r="D278" s="73">
        <v>1659788179.2824454</v>
      </c>
      <c r="E278" s="73">
        <v>2328080445.0684628</v>
      </c>
      <c r="F278" s="74">
        <v>2263836323.8190732</v>
      </c>
      <c r="G278" s="75">
        <v>-2.7595318445922667E-2</v>
      </c>
      <c r="H278" s="76"/>
    </row>
    <row r="279" spans="1:8" x14ac:dyDescent="0.25">
      <c r="A279" s="72"/>
      <c r="B279" s="72" t="s">
        <v>697</v>
      </c>
      <c r="C279" s="55" t="s">
        <v>698</v>
      </c>
      <c r="D279" s="73">
        <v>1448913054.5429471</v>
      </c>
      <c r="E279" s="73">
        <v>2032299175.8768497</v>
      </c>
      <c r="F279" s="74">
        <v>1996459651.6178439</v>
      </c>
      <c r="G279" s="75">
        <v>-1.7634964716030321E-2</v>
      </c>
      <c r="H279" s="76"/>
    </row>
    <row r="280" spans="1:8" x14ac:dyDescent="0.25">
      <c r="A280" s="72"/>
      <c r="B280" s="72" t="s">
        <v>699</v>
      </c>
      <c r="C280" s="55" t="s">
        <v>700</v>
      </c>
      <c r="D280" s="73">
        <v>1441482144.9902213</v>
      </c>
      <c r="E280" s="73">
        <v>2021876306.6006916</v>
      </c>
      <c r="F280" s="74">
        <v>1987642448.9637411</v>
      </c>
      <c r="G280" s="75">
        <v>-1.6931726992986396E-2</v>
      </c>
      <c r="H280" s="76"/>
    </row>
    <row r="281" spans="1:8" x14ac:dyDescent="0.25">
      <c r="A281" s="72"/>
      <c r="B281" s="72" t="s">
        <v>701</v>
      </c>
      <c r="C281" s="55" t="s">
        <v>702</v>
      </c>
      <c r="D281" s="73">
        <v>284672038.14392757</v>
      </c>
      <c r="E281" s="73">
        <v>399291556.31604445</v>
      </c>
      <c r="F281" s="74">
        <v>393593938.01174986</v>
      </c>
      <c r="G281" s="75">
        <v>-1.4269318281764143E-2</v>
      </c>
      <c r="H281" s="76"/>
    </row>
    <row r="282" spans="1:8" x14ac:dyDescent="0.25">
      <c r="A282" s="72"/>
      <c r="B282" s="72" t="s">
        <v>703</v>
      </c>
      <c r="C282" s="55" t="s">
        <v>704</v>
      </c>
      <c r="D282" s="73">
        <v>290574113.52991712</v>
      </c>
      <c r="E282" s="73">
        <v>407570026.10089523</v>
      </c>
      <c r="F282" s="74">
        <v>384784577.60586697</v>
      </c>
      <c r="G282" s="75">
        <v>-5.5905604033275158E-2</v>
      </c>
      <c r="H282" s="76"/>
    </row>
    <row r="283" spans="1:8" x14ac:dyDescent="0.25">
      <c r="A283" s="72"/>
      <c r="B283" s="72" t="s">
        <v>705</v>
      </c>
      <c r="C283" s="55" t="s">
        <v>706</v>
      </c>
      <c r="D283" s="73">
        <v>195437095.54061067</v>
      </c>
      <c r="E283" s="73">
        <v>274127316.99642175</v>
      </c>
      <c r="F283" s="74">
        <v>268390287.00278473</v>
      </c>
      <c r="G283" s="75">
        <v>-2.0928341095287184E-2</v>
      </c>
      <c r="H283" s="76"/>
    </row>
    <row r="284" spans="1:8" x14ac:dyDescent="0.25">
      <c r="A284" s="72"/>
      <c r="B284" s="72" t="s">
        <v>707</v>
      </c>
      <c r="C284" s="55" t="s">
        <v>708</v>
      </c>
      <c r="D284" s="73">
        <v>190512439.47011068</v>
      </c>
      <c r="E284" s="73">
        <v>267219811.78610319</v>
      </c>
      <c r="F284" s="74">
        <v>264757312.40376961</v>
      </c>
      <c r="G284" s="75">
        <v>-9.2152575285274763E-3</v>
      </c>
      <c r="H284" s="76"/>
    </row>
    <row r="285" spans="1:8" x14ac:dyDescent="0.25">
      <c r="A285" s="72"/>
      <c r="B285" s="72" t="s">
        <v>158</v>
      </c>
      <c r="C285" s="55" t="s">
        <v>702</v>
      </c>
      <c r="D285" s="73">
        <v>284447308.07268864</v>
      </c>
      <c r="E285" s="73">
        <v>398976341.58515245</v>
      </c>
      <c r="F285" s="74">
        <v>388552055.07214856</v>
      </c>
      <c r="G285" s="75">
        <v>-2.6127580576802312E-2</v>
      </c>
      <c r="H285" s="76"/>
    </row>
    <row r="286" spans="1:8" x14ac:dyDescent="0.25">
      <c r="A286" s="72"/>
      <c r="B286" s="72" t="s">
        <v>159</v>
      </c>
      <c r="C286" s="55" t="s">
        <v>704</v>
      </c>
      <c r="D286" s="73">
        <v>280868467.40915036</v>
      </c>
      <c r="E286" s="73">
        <v>393956526.96736109</v>
      </c>
      <c r="F286" s="74">
        <v>373893398.06528836</v>
      </c>
      <c r="G286" s="75">
        <v>-5.0927266154255024E-2</v>
      </c>
      <c r="H286" s="76"/>
    </row>
    <row r="287" spans="1:8" x14ac:dyDescent="0.25">
      <c r="A287" s="72"/>
      <c r="B287" s="72" t="s">
        <v>160</v>
      </c>
      <c r="C287" s="55" t="s">
        <v>709</v>
      </c>
      <c r="D287" s="73">
        <v>196280061.8870554</v>
      </c>
      <c r="E287" s="73">
        <v>275309692.85106677</v>
      </c>
      <c r="F287" s="74">
        <v>264897044.95629567</v>
      </c>
      <c r="G287" s="75">
        <v>-3.7821581168971052E-2</v>
      </c>
      <c r="H287" s="76"/>
    </row>
    <row r="288" spans="1:8" x14ac:dyDescent="0.25">
      <c r="A288" s="72"/>
      <c r="B288" s="72" t="s">
        <v>161</v>
      </c>
      <c r="C288" s="55" t="s">
        <v>710</v>
      </c>
      <c r="D288" s="73">
        <v>128526505.02180026</v>
      </c>
      <c r="E288" s="73">
        <v>180276041.69563657</v>
      </c>
      <c r="F288" s="74">
        <v>174963127.32305688</v>
      </c>
      <c r="G288" s="75">
        <v>-2.94709952726252E-2</v>
      </c>
      <c r="H288" s="76"/>
    </row>
    <row r="289" spans="1:8" x14ac:dyDescent="0.25">
      <c r="A289" s="72"/>
      <c r="B289" s="72" t="s">
        <v>162</v>
      </c>
      <c r="C289" s="55" t="s">
        <v>711</v>
      </c>
      <c r="D289" s="73">
        <v>384574657.79220945</v>
      </c>
      <c r="E289" s="73">
        <v>539418675.01550782</v>
      </c>
      <c r="F289" s="74">
        <v>544917092.3843565</v>
      </c>
      <c r="G289" s="75">
        <v>1.0193227679206052E-2</v>
      </c>
      <c r="H289" s="76"/>
    </row>
    <row r="290" spans="1:8" x14ac:dyDescent="0.25">
      <c r="A290" s="72"/>
      <c r="B290" s="72" t="s">
        <v>163</v>
      </c>
      <c r="C290" s="55" t="s">
        <v>712</v>
      </c>
      <c r="D290" s="73">
        <v>501017516.0747506</v>
      </c>
      <c r="E290" s="73">
        <v>702745745.73404896</v>
      </c>
      <c r="F290" s="74">
        <v>704990077.21507871</v>
      </c>
      <c r="G290" s="75">
        <v>3.1936607153493224E-3</v>
      </c>
      <c r="H290" s="76"/>
    </row>
    <row r="291" spans="1:8" x14ac:dyDescent="0.25">
      <c r="A291" s="72"/>
      <c r="B291" s="72" t="s">
        <v>713</v>
      </c>
      <c r="C291" s="55" t="s">
        <v>708</v>
      </c>
      <c r="D291" s="73">
        <v>178777392.51409662</v>
      </c>
      <c r="E291" s="73">
        <v>250759799.79103792</v>
      </c>
      <c r="F291" s="74">
        <v>244929014.08098841</v>
      </c>
      <c r="G291" s="75">
        <v>-2.325247394083263E-2</v>
      </c>
      <c r="H291" s="76"/>
    </row>
    <row r="292" spans="1:8" x14ac:dyDescent="0.25">
      <c r="A292" s="72"/>
      <c r="B292" s="72" t="s">
        <v>714</v>
      </c>
      <c r="C292" s="55" t="s">
        <v>715</v>
      </c>
      <c r="D292" s="73">
        <v>53978356.079563014</v>
      </c>
      <c r="E292" s="73">
        <v>75712043.75012514</v>
      </c>
      <c r="F292" s="74">
        <v>66265278.551345497</v>
      </c>
      <c r="G292" s="75">
        <v>-0.12477229157830028</v>
      </c>
      <c r="H292" s="76"/>
    </row>
    <row r="293" spans="1:8" x14ac:dyDescent="0.25">
      <c r="A293" s="72"/>
      <c r="B293" s="72" t="s">
        <v>716</v>
      </c>
      <c r="C293" s="55" t="s">
        <v>717</v>
      </c>
      <c r="D293" s="73">
        <v>69263933.150788024</v>
      </c>
      <c r="E293" s="73">
        <v>97152160.938145027</v>
      </c>
      <c r="F293" s="74">
        <v>105955288.84133168</v>
      </c>
      <c r="G293" s="75">
        <v>9.0611756014273626E-2</v>
      </c>
      <c r="H293" s="76"/>
    </row>
    <row r="294" spans="1:8" x14ac:dyDescent="0.25">
      <c r="A294" s="72"/>
      <c r="B294" s="72" t="s">
        <v>718</v>
      </c>
      <c r="C294" s="55" t="s">
        <v>719</v>
      </c>
      <c r="D294" s="73">
        <v>61975333.589894213</v>
      </c>
      <c r="E294" s="73">
        <v>86928900.933373094</v>
      </c>
      <c r="F294" s="74">
        <v>44428819.807588331</v>
      </c>
      <c r="G294" s="75">
        <v>-0.48890622876227408</v>
      </c>
      <c r="H294" s="76"/>
    </row>
    <row r="295" spans="1:8" x14ac:dyDescent="0.25">
      <c r="A295" s="72"/>
      <c r="B295" s="72" t="s">
        <v>720</v>
      </c>
      <c r="C295" s="55" t="s">
        <v>721</v>
      </c>
      <c r="D295" s="73">
        <v>89350281.628998399</v>
      </c>
      <c r="E295" s="73">
        <v>125326018.11380497</v>
      </c>
      <c r="F295" s="74">
        <v>64494050.905098774</v>
      </c>
      <c r="G295" s="75">
        <v>-0.48538977080933365</v>
      </c>
      <c r="H295" s="76"/>
    </row>
    <row r="296" spans="1:8" x14ac:dyDescent="0.25">
      <c r="A296" s="72"/>
      <c r="B296" s="72" t="s">
        <v>722</v>
      </c>
      <c r="C296" s="55" t="s">
        <v>723</v>
      </c>
      <c r="D296" s="73">
        <v>44883266.388672724</v>
      </c>
      <c r="E296" s="73">
        <v>62954933.704517156</v>
      </c>
      <c r="F296" s="74">
        <v>32102293.402550023</v>
      </c>
      <c r="G296" s="75">
        <v>-0.49007501853271573</v>
      </c>
      <c r="H296" s="76"/>
    </row>
    <row r="297" spans="1:8" x14ac:dyDescent="0.25">
      <c r="A297" s="72"/>
      <c r="B297" s="72" t="s">
        <v>724</v>
      </c>
      <c r="C297" s="55" t="s">
        <v>725</v>
      </c>
      <c r="D297" s="73">
        <v>58708860.280985594</v>
      </c>
      <c r="E297" s="73">
        <v>82347224.349740684</v>
      </c>
      <c r="F297" s="74">
        <v>42355951.399195179</v>
      </c>
      <c r="G297" s="75">
        <v>-0.48564202699409431</v>
      </c>
      <c r="H297" s="76"/>
    </row>
    <row r="298" spans="1:8" x14ac:dyDescent="0.25">
      <c r="A298" s="72"/>
      <c r="B298" s="72" t="s">
        <v>726</v>
      </c>
      <c r="C298" s="55" t="s">
        <v>727</v>
      </c>
      <c r="D298" s="73">
        <v>58295904.839411452</v>
      </c>
      <c r="E298" s="73">
        <v>81767997.735035554</v>
      </c>
      <c r="F298" s="74">
        <v>42538989.096926525</v>
      </c>
      <c r="G298" s="75">
        <v>-0.47975992716891946</v>
      </c>
      <c r="H298" s="76"/>
    </row>
    <row r="299" spans="1:8" x14ac:dyDescent="0.25">
      <c r="A299" s="72"/>
      <c r="B299" s="72" t="s">
        <v>728</v>
      </c>
      <c r="C299" s="55" t="s">
        <v>729</v>
      </c>
      <c r="D299" s="73">
        <v>60432488.998986445</v>
      </c>
      <c r="E299" s="73">
        <v>84764849.901617438</v>
      </c>
      <c r="F299" s="74">
        <v>44297234.594284095</v>
      </c>
      <c r="G299" s="75">
        <v>-0.47741033405122757</v>
      </c>
      <c r="H299" s="76"/>
    </row>
    <row r="300" spans="1:8" x14ac:dyDescent="0.25">
      <c r="A300" s="72"/>
      <c r="B300" s="72" t="s">
        <v>730</v>
      </c>
      <c r="C300" s="55" t="s">
        <v>731</v>
      </c>
      <c r="D300" s="73">
        <v>60432488.998986445</v>
      </c>
      <c r="E300" s="73">
        <v>84764849.901617438</v>
      </c>
      <c r="F300" s="74">
        <v>44596205.384610027</v>
      </c>
      <c r="G300" s="75">
        <v>-0.47388327312122014</v>
      </c>
      <c r="H300" s="76"/>
    </row>
    <row r="301" spans="1:8" x14ac:dyDescent="0.25">
      <c r="A301" s="72"/>
      <c r="B301" s="72" t="s">
        <v>732</v>
      </c>
      <c r="C301" s="55" t="s">
        <v>733</v>
      </c>
      <c r="D301" s="73">
        <v>63604992.751082629</v>
      </c>
      <c r="E301" s="73">
        <v>89214721.300481394</v>
      </c>
      <c r="F301" s="74">
        <v>47624486.091040142</v>
      </c>
      <c r="G301" s="75">
        <v>-0.46618130509383582</v>
      </c>
      <c r="H301" s="76"/>
    </row>
    <row r="302" spans="1:8" x14ac:dyDescent="0.25">
      <c r="A302" s="72"/>
      <c r="B302" s="72" t="s">
        <v>734</v>
      </c>
      <c r="C302" s="55" t="s">
        <v>735</v>
      </c>
      <c r="D302" s="73">
        <v>82316290.390996888</v>
      </c>
      <c r="E302" s="73">
        <v>115459881.18357709</v>
      </c>
      <c r="F302" s="74">
        <v>59729681.748637758</v>
      </c>
      <c r="G302" s="75">
        <v>-0.48268020773666231</v>
      </c>
      <c r="H302" s="76"/>
    </row>
    <row r="303" spans="1:8" x14ac:dyDescent="0.25">
      <c r="A303" s="72"/>
      <c r="B303" s="72" t="s">
        <v>736</v>
      </c>
      <c r="C303" s="55" t="s">
        <v>737</v>
      </c>
      <c r="D303" s="73">
        <v>85488794.143093064</v>
      </c>
      <c r="E303" s="73">
        <v>119909752.58244105</v>
      </c>
      <c r="F303" s="74">
        <v>62510318.399289906</v>
      </c>
      <c r="G303" s="75">
        <v>-0.47868862162556414</v>
      </c>
      <c r="H303" s="76"/>
    </row>
    <row r="304" spans="1:8" x14ac:dyDescent="0.25">
      <c r="A304" s="72"/>
      <c r="B304" s="72" t="s">
        <v>738</v>
      </c>
      <c r="C304" s="55" t="s">
        <v>739</v>
      </c>
      <c r="D304" s="73">
        <v>94143039.072280645</v>
      </c>
      <c r="E304" s="73">
        <v>132048517.4187979</v>
      </c>
      <c r="F304" s="74">
        <v>69724903.923584014</v>
      </c>
      <c r="G304" s="75">
        <v>-0.47197510970571288</v>
      </c>
      <c r="H304" s="76"/>
    </row>
    <row r="305" spans="1:8" x14ac:dyDescent="0.25">
      <c r="A305" s="72"/>
      <c r="B305" s="72" t="s">
        <v>740</v>
      </c>
      <c r="C305" s="55" t="s">
        <v>741</v>
      </c>
      <c r="D305" s="73">
        <v>670164515.6816287</v>
      </c>
      <c r="E305" s="73">
        <v>939997599.33925843</v>
      </c>
      <c r="F305" s="74">
        <v>943275638.02233028</v>
      </c>
      <c r="G305" s="75">
        <v>3.487284100912591E-3</v>
      </c>
      <c r="H305" s="76"/>
    </row>
    <row r="306" spans="1:8" x14ac:dyDescent="0.25">
      <c r="A306" s="72"/>
      <c r="B306" s="72" t="s">
        <v>742</v>
      </c>
      <c r="C306" s="55" t="s">
        <v>743</v>
      </c>
      <c r="D306" s="73">
        <v>1194822319.5136838</v>
      </c>
      <c r="E306" s="73">
        <v>1675902089.261596</v>
      </c>
      <c r="F306" s="74">
        <v>1732102166.4343631</v>
      </c>
      <c r="G306" s="75">
        <v>3.3534224661972312E-2</v>
      </c>
      <c r="H306" s="76"/>
    </row>
    <row r="307" spans="1:8" x14ac:dyDescent="0.25">
      <c r="A307" s="72"/>
      <c r="B307" s="72" t="s">
        <v>744</v>
      </c>
      <c r="C307" s="55" t="s">
        <v>745</v>
      </c>
      <c r="D307" s="73">
        <v>22165620.75711171</v>
      </c>
      <c r="E307" s="73">
        <v>31090321.573289186</v>
      </c>
      <c r="F307" s="74">
        <v>20427269.363734715</v>
      </c>
      <c r="G307" s="75">
        <v>-0.34297014858525887</v>
      </c>
      <c r="H307" s="76"/>
    </row>
    <row r="308" spans="1:8" x14ac:dyDescent="0.25">
      <c r="A308" s="72"/>
      <c r="B308" s="72" t="s">
        <v>746</v>
      </c>
      <c r="C308" s="55" t="s">
        <v>747</v>
      </c>
      <c r="D308" s="73">
        <v>17359865.658488646</v>
      </c>
      <c r="E308" s="73">
        <v>24349591.274963252</v>
      </c>
      <c r="F308" s="74">
        <v>19815982.660890404</v>
      </c>
      <c r="G308" s="75">
        <v>-0.18618828393782516</v>
      </c>
      <c r="H308" s="76"/>
    </row>
    <row r="309" spans="1:8" x14ac:dyDescent="0.25">
      <c r="A309" s="72"/>
      <c r="B309" s="72" t="s">
        <v>748</v>
      </c>
      <c r="C309" s="55" t="s">
        <v>749</v>
      </c>
      <c r="D309" s="73">
        <v>15179004.780307457</v>
      </c>
      <c r="E309" s="73">
        <v>21290634.941087306</v>
      </c>
      <c r="F309" s="74">
        <v>16598716.172979612</v>
      </c>
      <c r="G309" s="75">
        <v>-0.22037476952146162</v>
      </c>
      <c r="H309" s="76"/>
    </row>
    <row r="310" spans="1:8" x14ac:dyDescent="0.25">
      <c r="A310" s="72"/>
      <c r="B310" s="72" t="s">
        <v>750</v>
      </c>
      <c r="C310" s="55" t="s">
        <v>751</v>
      </c>
      <c r="D310" s="73">
        <v>9537844.6420787759</v>
      </c>
      <c r="E310" s="73">
        <v>13378134.557461517</v>
      </c>
      <c r="F310" s="74">
        <v>7719749.1192501895</v>
      </c>
      <c r="G310" s="75">
        <v>-0.42295773105790901</v>
      </c>
      <c r="H310" s="76"/>
    </row>
    <row r="311" spans="1:8" ht="25.5" x14ac:dyDescent="0.25">
      <c r="A311" s="72"/>
      <c r="B311" s="72" t="s">
        <v>752</v>
      </c>
      <c r="C311" s="55" t="s">
        <v>753</v>
      </c>
      <c r="D311" s="73">
        <v>28800842.744798828</v>
      </c>
      <c r="E311" s="73">
        <v>40397129.966695644</v>
      </c>
      <c r="F311" s="74">
        <v>29568068.869693562</v>
      </c>
      <c r="G311" s="75">
        <v>-0.26806511021772628</v>
      </c>
      <c r="H311" s="76"/>
    </row>
    <row r="312" spans="1:8" x14ac:dyDescent="0.25">
      <c r="A312" s="72"/>
      <c r="B312" s="72" t="s">
        <v>754</v>
      </c>
      <c r="C312" s="55" t="s">
        <v>755</v>
      </c>
      <c r="D312" s="73">
        <v>28800869.377015539</v>
      </c>
      <c r="E312" s="73">
        <v>40397167.322030321</v>
      </c>
      <c r="F312" s="74">
        <v>37960266.23150254</v>
      </c>
      <c r="G312" s="75">
        <v>-6.0323563558349669E-2</v>
      </c>
      <c r="H312" s="76"/>
    </row>
    <row r="313" spans="1:8" x14ac:dyDescent="0.25">
      <c r="A313" s="72"/>
      <c r="B313" s="72" t="s">
        <v>756</v>
      </c>
      <c r="C313" s="55" t="s">
        <v>757</v>
      </c>
      <c r="D313" s="73">
        <v>171127952.22508729</v>
      </c>
      <c r="E313" s="73">
        <v>240030411.20106712</v>
      </c>
      <c r="F313" s="74">
        <v>221648062.2275241</v>
      </c>
      <c r="G313" s="75">
        <v>-7.6583416582762132E-2</v>
      </c>
      <c r="H313" s="76"/>
    </row>
    <row r="314" spans="1:8" x14ac:dyDescent="0.25">
      <c r="A314" s="72"/>
      <c r="B314" s="72" t="s">
        <v>758</v>
      </c>
      <c r="C314" s="55" t="s">
        <v>759</v>
      </c>
      <c r="D314" s="73">
        <v>367677462.29394698</v>
      </c>
      <c r="E314" s="73">
        <v>515718042.06304872</v>
      </c>
      <c r="F314" s="74">
        <v>435242005.74019206</v>
      </c>
      <c r="G314" s="75">
        <v>-0.15604657925273469</v>
      </c>
      <c r="H314" s="76"/>
    </row>
    <row r="315" spans="1:8" x14ac:dyDescent="0.25">
      <c r="A315" s="72"/>
      <c r="B315" s="72" t="s">
        <v>760</v>
      </c>
      <c r="C315" s="55" t="s">
        <v>761</v>
      </c>
      <c r="D315" s="73">
        <v>569047550.75166476</v>
      </c>
      <c r="E315" s="73">
        <v>798167194.91988611</v>
      </c>
      <c r="F315" s="74">
        <v>747339048.57033813</v>
      </c>
      <c r="G315" s="75">
        <v>-6.3681076688011151E-2</v>
      </c>
      <c r="H315" s="76"/>
    </row>
    <row r="316" spans="1:8" x14ac:dyDescent="0.25">
      <c r="A316" s="72"/>
      <c r="B316" s="72" t="s">
        <v>762</v>
      </c>
      <c r="C316" s="55" t="s">
        <v>763</v>
      </c>
      <c r="D316" s="73">
        <v>756530114.56474268</v>
      </c>
      <c r="E316" s="73">
        <v>1061137190.7618991</v>
      </c>
      <c r="F316" s="74">
        <v>1040497484.4986223</v>
      </c>
      <c r="G316" s="75">
        <v>-1.9450554031055556E-2</v>
      </c>
      <c r="H316" s="76"/>
    </row>
    <row r="317" spans="1:8" x14ac:dyDescent="0.25">
      <c r="A317" s="72"/>
      <c r="B317" s="72" t="s">
        <v>764</v>
      </c>
      <c r="C317" s="55" t="s">
        <v>765</v>
      </c>
      <c r="D317" s="73">
        <v>2543020700.9193769</v>
      </c>
      <c r="E317" s="73">
        <v>3566935130.1044745</v>
      </c>
      <c r="F317" s="74">
        <v>3329268287.4198713</v>
      </c>
      <c r="G317" s="75">
        <v>-6.6630548079982033E-2</v>
      </c>
      <c r="H317" s="76"/>
    </row>
    <row r="318" spans="1:8" x14ac:dyDescent="0.25">
      <c r="A318" s="72"/>
      <c r="B318" s="72" t="s">
        <v>766</v>
      </c>
      <c r="C318" s="55" t="s">
        <v>767</v>
      </c>
      <c r="D318" s="73">
        <v>2645016110.0613241</v>
      </c>
      <c r="E318" s="73">
        <v>3709997672.9482126</v>
      </c>
      <c r="F318" s="74">
        <v>3490040359.0421095</v>
      </c>
      <c r="G318" s="75">
        <v>-5.9287722876470217E-2</v>
      </c>
      <c r="H318" s="76"/>
    </row>
    <row r="319" spans="1:8" x14ac:dyDescent="0.25">
      <c r="A319" s="72"/>
      <c r="B319" s="72" t="s">
        <v>768</v>
      </c>
      <c r="C319" s="55" t="s">
        <v>769</v>
      </c>
      <c r="D319" s="73">
        <v>3237116890.0042143</v>
      </c>
      <c r="E319" s="73">
        <v>4540500181.9435225</v>
      </c>
      <c r="F319" s="74">
        <v>4247415606.0389805</v>
      </c>
      <c r="G319" s="75">
        <v>-6.454896248436881E-2</v>
      </c>
      <c r="H319" s="76"/>
    </row>
    <row r="320" spans="1:8" x14ac:dyDescent="0.25">
      <c r="A320" s="72"/>
      <c r="B320" s="72" t="s">
        <v>770</v>
      </c>
      <c r="C320" s="55" t="s">
        <v>771</v>
      </c>
      <c r="D320" s="73">
        <v>3558710660.3824191</v>
      </c>
      <c r="E320" s="73">
        <v>4991579528.9461079</v>
      </c>
      <c r="F320" s="74">
        <v>4694112248.3207893</v>
      </c>
      <c r="G320" s="75">
        <v>-5.9593817728498477E-2</v>
      </c>
      <c r="H320" s="76"/>
    </row>
    <row r="321" spans="1:8" x14ac:dyDescent="0.25">
      <c r="A321" s="72"/>
      <c r="B321" s="72" t="s">
        <v>772</v>
      </c>
      <c r="C321" s="55" t="s">
        <v>646</v>
      </c>
      <c r="D321" s="73">
        <v>341202274.27565169</v>
      </c>
      <c r="E321" s="73">
        <v>478582961.65082967</v>
      </c>
      <c r="F321" s="74">
        <v>540490369.07055521</v>
      </c>
      <c r="G321" s="75">
        <v>0.12935564443452274</v>
      </c>
      <c r="H321" s="76"/>
    </row>
    <row r="322" spans="1:8" x14ac:dyDescent="0.25">
      <c r="A322" s="72"/>
      <c r="B322" s="72" t="s">
        <v>773</v>
      </c>
      <c r="C322" s="55" t="s">
        <v>774</v>
      </c>
      <c r="D322" s="73">
        <v>6981631.8295003623</v>
      </c>
      <c r="E322" s="73">
        <v>9792695.6823816784</v>
      </c>
      <c r="F322" s="74">
        <v>9792695.6823816784</v>
      </c>
      <c r="G322" s="75">
        <v>0</v>
      </c>
      <c r="H322" s="76"/>
    </row>
    <row r="323" spans="1:8" x14ac:dyDescent="0.25">
      <c r="A323" s="72"/>
      <c r="B323" s="72" t="s">
        <v>775</v>
      </c>
      <c r="C323" s="55" t="s">
        <v>776</v>
      </c>
      <c r="D323" s="73">
        <v>4355236.3441911405</v>
      </c>
      <c r="E323" s="73">
        <v>6108815.9881619746</v>
      </c>
      <c r="F323" s="74">
        <v>6108815.9881619755</v>
      </c>
      <c r="G323" s="75">
        <v>2.2204460492503131E-16</v>
      </c>
      <c r="H323" s="76"/>
    </row>
    <row r="324" spans="1:8" x14ac:dyDescent="0.25">
      <c r="A324" s="72"/>
      <c r="B324" s="72" t="s">
        <v>777</v>
      </c>
      <c r="C324" s="55" t="s">
        <v>778</v>
      </c>
      <c r="D324" s="73">
        <v>67374436.516276196</v>
      </c>
      <c r="E324" s="73">
        <v>94501882.896201521</v>
      </c>
      <c r="F324" s="74">
        <v>94501882.896201521</v>
      </c>
      <c r="G324" s="75">
        <v>0</v>
      </c>
      <c r="H324" s="76"/>
    </row>
    <row r="325" spans="1:8" x14ac:dyDescent="0.25">
      <c r="A325" s="72"/>
      <c r="B325" s="72" t="s">
        <v>779</v>
      </c>
      <c r="C325" s="55" t="s">
        <v>780</v>
      </c>
      <c r="D325" s="73">
        <v>72039908.575751647</v>
      </c>
      <c r="E325" s="73">
        <v>101045847.00213566</v>
      </c>
      <c r="F325" s="74">
        <v>101045847.00213566</v>
      </c>
      <c r="G325" s="75">
        <v>0</v>
      </c>
      <c r="H325" s="76"/>
    </row>
    <row r="326" spans="1:8" x14ac:dyDescent="0.25">
      <c r="A326" s="72"/>
      <c r="B326" s="72" t="s">
        <v>781</v>
      </c>
      <c r="C326" s="55" t="s">
        <v>782</v>
      </c>
      <c r="D326" s="73">
        <v>76747794.017585993</v>
      </c>
      <c r="E326" s="73">
        <v>107649301.69085105</v>
      </c>
      <c r="F326" s="74">
        <v>107649301.69085105</v>
      </c>
      <c r="G326" s="75">
        <v>0</v>
      </c>
      <c r="H326" s="76"/>
    </row>
    <row r="327" spans="1:8" x14ac:dyDescent="0.25">
      <c r="A327" s="72"/>
      <c r="B327" s="72" t="s">
        <v>783</v>
      </c>
      <c r="C327" s="55" t="s">
        <v>784</v>
      </c>
      <c r="D327" s="73">
        <v>101644449.46224138</v>
      </c>
      <c r="E327" s="73">
        <v>142570273.78342685</v>
      </c>
      <c r="F327" s="74">
        <v>142570273.78342685</v>
      </c>
      <c r="G327" s="75">
        <v>0</v>
      </c>
      <c r="H327" s="76"/>
    </row>
    <row r="328" spans="1:8" x14ac:dyDescent="0.25">
      <c r="A328" s="72"/>
      <c r="B328" s="72" t="s">
        <v>785</v>
      </c>
      <c r="C328" s="55" t="s">
        <v>786</v>
      </c>
      <c r="D328" s="73">
        <v>122893554.02403414</v>
      </c>
      <c r="E328" s="73">
        <v>172375055.75681779</v>
      </c>
      <c r="F328" s="74">
        <v>172375055.75681779</v>
      </c>
      <c r="G328" s="75">
        <v>0</v>
      </c>
      <c r="H328" s="76"/>
    </row>
    <row r="329" spans="1:8" x14ac:dyDescent="0.25">
      <c r="A329" s="72"/>
      <c r="B329" s="72" t="s">
        <v>787</v>
      </c>
      <c r="C329" s="55" t="s">
        <v>788</v>
      </c>
      <c r="D329" s="73">
        <v>59612787.544603392</v>
      </c>
      <c r="E329" s="73">
        <v>83615106.247238368</v>
      </c>
      <c r="F329" s="74">
        <v>83615106.247238368</v>
      </c>
      <c r="G329" s="75">
        <v>0</v>
      </c>
      <c r="H329" s="76"/>
    </row>
    <row r="330" spans="1:8" x14ac:dyDescent="0.25">
      <c r="A330" s="72"/>
      <c r="B330" s="72" t="s">
        <v>789</v>
      </c>
      <c r="C330" s="55" t="s">
        <v>790</v>
      </c>
      <c r="D330" s="73">
        <v>64278259.604078852</v>
      </c>
      <c r="E330" s="73">
        <v>90159070.353172526</v>
      </c>
      <c r="F330" s="74">
        <v>90159070.353172511</v>
      </c>
      <c r="G330" s="75">
        <v>-1.1102230246251565E-16</v>
      </c>
      <c r="H330" s="76"/>
    </row>
    <row r="331" spans="1:8" x14ac:dyDescent="0.25">
      <c r="A331" s="72"/>
      <c r="B331" s="72" t="s">
        <v>791</v>
      </c>
      <c r="C331" s="55" t="s">
        <v>792</v>
      </c>
      <c r="D331" s="73">
        <v>79843970.929783329</v>
      </c>
      <c r="E331" s="73">
        <v>111992114.23388004</v>
      </c>
      <c r="F331" s="74">
        <v>111992114.23388004</v>
      </c>
      <c r="G331" s="75">
        <v>0</v>
      </c>
      <c r="H331" s="76"/>
    </row>
    <row r="332" spans="1:8" x14ac:dyDescent="0.25">
      <c r="A332" s="72"/>
      <c r="B332" s="72" t="s">
        <v>793</v>
      </c>
      <c r="C332" s="55" t="s">
        <v>794</v>
      </c>
      <c r="D332" s="73">
        <v>826404742.7183466</v>
      </c>
      <c r="E332" s="73">
        <v>1159145935.1555135</v>
      </c>
      <c r="F332" s="74">
        <v>1184318354.410203</v>
      </c>
      <c r="G332" s="75">
        <v>2.1716350367317894E-2</v>
      </c>
      <c r="H332" s="76"/>
    </row>
    <row r="333" spans="1:8" x14ac:dyDescent="0.25">
      <c r="A333" s="72"/>
      <c r="B333" s="72" t="s">
        <v>795</v>
      </c>
      <c r="C333" s="55" t="s">
        <v>796</v>
      </c>
      <c r="D333" s="73">
        <v>939643340.65818858</v>
      </c>
      <c r="E333" s="73">
        <v>1317978591.503679</v>
      </c>
      <c r="F333" s="74">
        <v>1343151010.7583685</v>
      </c>
      <c r="G333" s="75">
        <v>1.9099262626087299E-2</v>
      </c>
      <c r="H333" s="76"/>
    </row>
    <row r="334" spans="1:8" ht="25.5" x14ac:dyDescent="0.25">
      <c r="A334" s="72"/>
      <c r="B334" s="72" t="s">
        <v>797</v>
      </c>
      <c r="C334" s="55" t="s">
        <v>798</v>
      </c>
      <c r="D334" s="73">
        <v>466716298.18802959</v>
      </c>
      <c r="E334" s="73">
        <v>654633585.63984287</v>
      </c>
      <c r="F334" s="74">
        <v>716540993.05956841</v>
      </c>
      <c r="G334" s="75">
        <v>9.4568028249294445E-2</v>
      </c>
      <c r="H334" s="76"/>
    </row>
    <row r="335" spans="1:8" ht="25.5" x14ac:dyDescent="0.25">
      <c r="A335" s="72"/>
      <c r="B335" s="72" t="s">
        <v>799</v>
      </c>
      <c r="C335" s="55" t="s">
        <v>800</v>
      </c>
      <c r="D335" s="73">
        <v>386101001.29896981</v>
      </c>
      <c r="E335" s="73">
        <v>541559581.01477957</v>
      </c>
      <c r="F335" s="74">
        <v>625863454.78430605</v>
      </c>
      <c r="G335" s="75">
        <v>0.15566869597534794</v>
      </c>
      <c r="H335" s="76"/>
    </row>
    <row r="336" spans="1:8" ht="25.5" x14ac:dyDescent="0.25">
      <c r="A336" s="72"/>
      <c r="B336" s="72" t="s">
        <v>801</v>
      </c>
      <c r="C336" s="55" t="s">
        <v>802</v>
      </c>
      <c r="D336" s="73">
        <v>520741879.03558707</v>
      </c>
      <c r="E336" s="73">
        <v>730411868.60064745</v>
      </c>
      <c r="F336" s="74">
        <v>792319276.02037299</v>
      </c>
      <c r="G336" s="75">
        <v>8.4756847582899031E-2</v>
      </c>
      <c r="H336" s="76"/>
    </row>
    <row r="337" spans="1:8" ht="25.5" x14ac:dyDescent="0.25">
      <c r="A337" s="72"/>
      <c r="B337" s="72" t="s">
        <v>803</v>
      </c>
      <c r="C337" s="55" t="s">
        <v>804</v>
      </c>
      <c r="D337" s="73">
        <v>442334450.96053678</v>
      </c>
      <c r="E337" s="73">
        <v>620434702.64170492</v>
      </c>
      <c r="F337" s="74">
        <v>704738576.41123152</v>
      </c>
      <c r="G337" s="75">
        <v>0.13587872085583719</v>
      </c>
      <c r="H337" s="76"/>
    </row>
    <row r="338" spans="1:8" ht="25.5" x14ac:dyDescent="0.25">
      <c r="A338" s="72"/>
      <c r="B338" s="72" t="s">
        <v>805</v>
      </c>
      <c r="C338" s="55" t="s">
        <v>806</v>
      </c>
      <c r="D338" s="73">
        <v>468168061.94672692</v>
      </c>
      <c r="E338" s="73">
        <v>656669883.31907046</v>
      </c>
      <c r="F338" s="74">
        <v>718577290.738796</v>
      </c>
      <c r="G338" s="75">
        <v>9.427477792467176E-2</v>
      </c>
      <c r="H338" s="76"/>
    </row>
    <row r="339" spans="1:8" ht="25.5" x14ac:dyDescent="0.25">
      <c r="A339" s="72"/>
      <c r="B339" s="72" t="s">
        <v>807</v>
      </c>
      <c r="C339" s="55" t="s">
        <v>808</v>
      </c>
      <c r="D339" s="73">
        <v>386604979.72335333</v>
      </c>
      <c r="E339" s="73">
        <v>542266479.8402977</v>
      </c>
      <c r="F339" s="74">
        <v>626570353.60982418</v>
      </c>
      <c r="G339" s="75">
        <v>0.1554657661936889</v>
      </c>
      <c r="H339" s="76"/>
    </row>
    <row r="340" spans="1:8" ht="25.5" x14ac:dyDescent="0.25">
      <c r="A340" s="72"/>
      <c r="B340" s="72" t="s">
        <v>809</v>
      </c>
      <c r="C340" s="55" t="s">
        <v>810</v>
      </c>
      <c r="D340" s="73">
        <v>522193642.7942844</v>
      </c>
      <c r="E340" s="73">
        <v>732448166.27987504</v>
      </c>
      <c r="F340" s="74">
        <v>794355573.6996007</v>
      </c>
      <c r="G340" s="75">
        <v>8.4521212926445211E-2</v>
      </c>
      <c r="H340" s="76"/>
    </row>
    <row r="341" spans="1:8" ht="25.5" x14ac:dyDescent="0.25">
      <c r="A341" s="72"/>
      <c r="B341" s="72" t="s">
        <v>811</v>
      </c>
      <c r="C341" s="55" t="s">
        <v>812</v>
      </c>
      <c r="D341" s="73">
        <v>461165401.42937815</v>
      </c>
      <c r="E341" s="73">
        <v>646847692.01937056</v>
      </c>
      <c r="F341" s="74">
        <v>731151565.78889704</v>
      </c>
      <c r="G341" s="75">
        <v>0.13033033094133994</v>
      </c>
      <c r="H341" s="76"/>
    </row>
    <row r="342" spans="1:8" ht="25.5" x14ac:dyDescent="0.25">
      <c r="A342" s="72"/>
      <c r="B342" s="72" t="s">
        <v>813</v>
      </c>
      <c r="C342" s="55" t="s">
        <v>814</v>
      </c>
      <c r="D342" s="73">
        <v>465264534.42014509</v>
      </c>
      <c r="E342" s="73">
        <v>652597287.94772899</v>
      </c>
      <c r="F342" s="74">
        <v>714504695.36745441</v>
      </c>
      <c r="G342" s="75">
        <v>9.4863108632293303E-2</v>
      </c>
      <c r="H342" s="76"/>
    </row>
    <row r="343" spans="1:8" ht="25.5" x14ac:dyDescent="0.25">
      <c r="A343" s="72"/>
      <c r="B343" s="72" t="s">
        <v>815</v>
      </c>
      <c r="C343" s="55" t="s">
        <v>816</v>
      </c>
      <c r="D343" s="73">
        <v>385597022.87797719</v>
      </c>
      <c r="E343" s="73">
        <v>540852682.19401753</v>
      </c>
      <c r="F343" s="74">
        <v>625156555.96354401</v>
      </c>
      <c r="G343" s="75">
        <v>0.15587215621736439</v>
      </c>
      <c r="H343" s="76"/>
    </row>
    <row r="344" spans="1:8" ht="25.5" x14ac:dyDescent="0.25">
      <c r="A344" s="72"/>
      <c r="B344" s="72" t="s">
        <v>817</v>
      </c>
      <c r="C344" s="55" t="s">
        <v>818</v>
      </c>
      <c r="D344" s="73">
        <v>519290115.26770258</v>
      </c>
      <c r="E344" s="73">
        <v>728375570.90853345</v>
      </c>
      <c r="F344" s="74">
        <v>790282978.32825911</v>
      </c>
      <c r="G344" s="75">
        <v>8.4993799754302435E-2</v>
      </c>
      <c r="H344" s="76"/>
    </row>
    <row r="345" spans="1:8" ht="25.5" x14ac:dyDescent="0.25">
      <c r="A345" s="72"/>
      <c r="B345" s="72" t="s">
        <v>819</v>
      </c>
      <c r="C345" s="55" t="s">
        <v>820</v>
      </c>
      <c r="D345" s="73">
        <v>441830472.53954411</v>
      </c>
      <c r="E345" s="73">
        <v>619727803.82094288</v>
      </c>
      <c r="F345" s="74">
        <v>704031677.59046936</v>
      </c>
      <c r="G345" s="75">
        <v>0.13603371230038319</v>
      </c>
      <c r="H345" s="76"/>
    </row>
    <row r="346" spans="1:8" x14ac:dyDescent="0.25">
      <c r="A346" s="72"/>
      <c r="B346" s="72" t="s">
        <v>821</v>
      </c>
      <c r="C346" s="55" t="s">
        <v>822</v>
      </c>
      <c r="D346" s="73">
        <v>2275708921.1856499</v>
      </c>
      <c r="E346" s="73">
        <v>3191993715.9515076</v>
      </c>
      <c r="F346" s="74">
        <v>3792578051.1561966</v>
      </c>
      <c r="G346" s="75">
        <v>0.18815335763455909</v>
      </c>
      <c r="H346" s="76"/>
    </row>
    <row r="347" spans="1:8" x14ac:dyDescent="0.25">
      <c r="A347" s="72"/>
      <c r="B347" s="72" t="s">
        <v>823</v>
      </c>
      <c r="C347" s="55" t="s">
        <v>824</v>
      </c>
      <c r="D347" s="73">
        <v>4357072457.2321949</v>
      </c>
      <c r="E347" s="73">
        <v>6111391388.3962755</v>
      </c>
      <c r="F347" s="74">
        <v>7666704013.3032513</v>
      </c>
      <c r="G347" s="75">
        <v>0.25449403025635942</v>
      </c>
      <c r="H347" s="76"/>
    </row>
    <row r="348" spans="1:8" x14ac:dyDescent="0.25">
      <c r="A348" s="72"/>
      <c r="B348" s="72" t="s">
        <v>825</v>
      </c>
      <c r="C348" s="55" t="s">
        <v>826</v>
      </c>
      <c r="D348" s="73">
        <v>9278993741.2007332</v>
      </c>
      <c r="E348" s="73">
        <v>13015060685.720211</v>
      </c>
      <c r="F348" s="74">
        <v>16182421987.625839</v>
      </c>
      <c r="G348" s="75">
        <v>0.24336123959689071</v>
      </c>
      <c r="H348" s="76"/>
    </row>
    <row r="349" spans="1:8" x14ac:dyDescent="0.25">
      <c r="A349" s="72"/>
      <c r="B349" s="72" t="s">
        <v>827</v>
      </c>
      <c r="C349" s="55" t="s">
        <v>828</v>
      </c>
      <c r="D349" s="73">
        <v>11115403005.033276</v>
      </c>
      <c r="E349" s="73">
        <v>15590876413.07369</v>
      </c>
      <c r="F349" s="74">
        <v>19268010291.130363</v>
      </c>
      <c r="G349" s="75">
        <v>0.23585164686272675</v>
      </c>
      <c r="H349" s="76"/>
    </row>
    <row r="350" spans="1:8" x14ac:dyDescent="0.25">
      <c r="A350" s="72"/>
      <c r="B350" s="72" t="s">
        <v>829</v>
      </c>
      <c r="C350" s="55" t="s">
        <v>830</v>
      </c>
      <c r="D350" s="73">
        <v>30461080.705046684</v>
      </c>
      <c r="E350" s="73">
        <v>42725841.291224025</v>
      </c>
      <c r="F350" s="74">
        <v>43305041.011918411</v>
      </c>
      <c r="G350" s="75">
        <v>1.3556192299327696E-2</v>
      </c>
      <c r="H350" s="76"/>
    </row>
    <row r="351" spans="1:8" x14ac:dyDescent="0.25">
      <c r="A351" s="72"/>
      <c r="B351" s="72" t="s">
        <v>831</v>
      </c>
      <c r="C351" s="55" t="s">
        <v>832</v>
      </c>
      <c r="D351" s="73">
        <v>47064654.632285729</v>
      </c>
      <c r="E351" s="73">
        <v>66014629.740702443</v>
      </c>
      <c r="F351" s="74">
        <v>66814395.919103958</v>
      </c>
      <c r="G351" s="75">
        <v>1.2114983929212286E-2</v>
      </c>
      <c r="H351" s="76"/>
    </row>
    <row r="352" spans="1:8" ht="25.5" x14ac:dyDescent="0.25">
      <c r="A352" s="72"/>
      <c r="B352" s="72" t="s">
        <v>833</v>
      </c>
      <c r="C352" s="55" t="s">
        <v>834</v>
      </c>
      <c r="D352" s="73">
        <v>1704529344.4400129</v>
      </c>
      <c r="E352" s="73">
        <v>2390836062.3171306</v>
      </c>
      <c r="F352" s="74">
        <v>2623028921.3614516</v>
      </c>
      <c r="G352" s="75">
        <v>9.7117850405554984E-2</v>
      </c>
      <c r="H352" s="76"/>
    </row>
    <row r="353" spans="1:8" ht="25.5" x14ac:dyDescent="0.25">
      <c r="A353" s="72"/>
      <c r="B353" s="72" t="s">
        <v>835</v>
      </c>
      <c r="C353" s="55" t="s">
        <v>836</v>
      </c>
      <c r="D353" s="73">
        <v>2088905356.4467504</v>
      </c>
      <c r="E353" s="73">
        <v>2929976109.388166</v>
      </c>
      <c r="F353" s="74">
        <v>3162168968.4324875</v>
      </c>
      <c r="G353" s="75">
        <v>7.9247355737930514E-2</v>
      </c>
      <c r="H353" s="76"/>
    </row>
    <row r="354" spans="1:8" ht="25.5" x14ac:dyDescent="0.25">
      <c r="A354" s="72"/>
      <c r="B354" s="72" t="s">
        <v>837</v>
      </c>
      <c r="C354" s="55" t="s">
        <v>838</v>
      </c>
      <c r="D354" s="73">
        <v>1749373694.6135964</v>
      </c>
      <c r="E354" s="73">
        <v>2453736410.695353</v>
      </c>
      <c r="F354" s="74">
        <v>2685929269.7396746</v>
      </c>
      <c r="G354" s="75">
        <v>9.462828119281208E-2</v>
      </c>
      <c r="H354" s="76"/>
    </row>
    <row r="355" spans="1:8" ht="25.5" x14ac:dyDescent="0.25">
      <c r="A355" s="72"/>
      <c r="B355" s="72" t="s">
        <v>839</v>
      </c>
      <c r="C355" s="55" t="s">
        <v>840</v>
      </c>
      <c r="D355" s="73">
        <v>1716738940.7470562</v>
      </c>
      <c r="E355" s="73">
        <v>2407961694.8281994</v>
      </c>
      <c r="F355" s="74">
        <v>2640154553.8725204</v>
      </c>
      <c r="G355" s="75">
        <v>9.6427139826610553E-2</v>
      </c>
      <c r="H355" s="76"/>
    </row>
    <row r="356" spans="1:8" ht="25.5" x14ac:dyDescent="0.25">
      <c r="A356" s="72"/>
      <c r="B356" s="72" t="s">
        <v>841</v>
      </c>
      <c r="C356" s="55" t="s">
        <v>842</v>
      </c>
      <c r="D356" s="73">
        <v>6001347793.2503929</v>
      </c>
      <c r="E356" s="73">
        <v>8417712944.2873745</v>
      </c>
      <c r="F356" s="74">
        <v>8890038769.761795</v>
      </c>
      <c r="G356" s="75">
        <v>5.6110944694896192E-2</v>
      </c>
      <c r="H356" s="76"/>
    </row>
    <row r="357" spans="1:8" ht="25.5" x14ac:dyDescent="0.25">
      <c r="A357" s="72"/>
      <c r="B357" s="72" t="s">
        <v>843</v>
      </c>
      <c r="C357" s="55" t="s">
        <v>844</v>
      </c>
      <c r="D357" s="73">
        <v>7076094243.5603094</v>
      </c>
      <c r="E357" s="73">
        <v>9925192167.0005779</v>
      </c>
      <c r="F357" s="74">
        <v>10397517992.474995</v>
      </c>
      <c r="G357" s="75">
        <v>4.7588582420077685E-2</v>
      </c>
      <c r="H357" s="76"/>
    </row>
    <row r="358" spans="1:8" x14ac:dyDescent="0.25">
      <c r="A358" s="72"/>
      <c r="B358" s="72" t="s">
        <v>845</v>
      </c>
      <c r="C358" s="55" t="s">
        <v>846</v>
      </c>
      <c r="D358" s="73">
        <v>3259095134.0164742</v>
      </c>
      <c r="E358" s="73">
        <v>4571327681.9465685</v>
      </c>
      <c r="F358" s="74">
        <v>5043653507.4209862</v>
      </c>
      <c r="G358" s="75">
        <v>0.10332355462938314</v>
      </c>
      <c r="H358" s="76"/>
    </row>
    <row r="359" spans="1:8" ht="25.5" x14ac:dyDescent="0.25">
      <c r="A359" s="72"/>
      <c r="B359" s="72" t="s">
        <v>847</v>
      </c>
      <c r="C359" s="55" t="s">
        <v>848</v>
      </c>
      <c r="D359" s="73">
        <v>1211259956.7713954</v>
      </c>
      <c r="E359" s="73">
        <v>1698958128.7854772</v>
      </c>
      <c r="F359" s="74">
        <v>2000164523.5142186</v>
      </c>
      <c r="G359" s="75">
        <v>0.17728888642126983</v>
      </c>
      <c r="H359" s="76"/>
    </row>
    <row r="360" spans="1:8" ht="25.5" x14ac:dyDescent="0.25">
      <c r="A360" s="72"/>
      <c r="B360" s="72" t="s">
        <v>849</v>
      </c>
      <c r="C360" s="55" t="s">
        <v>850</v>
      </c>
      <c r="D360" s="73">
        <v>1059950918.1650914</v>
      </c>
      <c r="E360" s="73">
        <v>1486726460.7097752</v>
      </c>
      <c r="F360" s="74">
        <v>1864722682.3664074</v>
      </c>
      <c r="G360" s="75">
        <v>0.2542473223192474</v>
      </c>
      <c r="H360" s="76"/>
    </row>
    <row r="361" spans="1:8" ht="25.5" x14ac:dyDescent="0.25">
      <c r="A361" s="72"/>
      <c r="B361" s="72" t="s">
        <v>851</v>
      </c>
      <c r="C361" s="55" t="s">
        <v>852</v>
      </c>
      <c r="D361" s="73">
        <v>1033569753.128963</v>
      </c>
      <c r="E361" s="73">
        <v>1449723260.4187081</v>
      </c>
      <c r="F361" s="74">
        <v>1875292874.8814328</v>
      </c>
      <c r="G361" s="75">
        <v>0.29355231172866181</v>
      </c>
      <c r="H361" s="76"/>
    </row>
    <row r="362" spans="1:8" ht="25.5" x14ac:dyDescent="0.25">
      <c r="A362" s="72"/>
      <c r="B362" s="72" t="s">
        <v>853</v>
      </c>
      <c r="C362" s="55" t="s">
        <v>854</v>
      </c>
      <c r="D362" s="73">
        <v>951419752.33158612</v>
      </c>
      <c r="E362" s="73">
        <v>1334496623.1851466</v>
      </c>
      <c r="F362" s="74">
        <v>1889676198.7167706</v>
      </c>
      <c r="G362" s="75">
        <v>0.41602171626821649</v>
      </c>
      <c r="H362" s="76"/>
    </row>
    <row r="363" spans="1:8" ht="25.5" x14ac:dyDescent="0.25">
      <c r="A363" s="72"/>
      <c r="B363" s="72" t="s">
        <v>855</v>
      </c>
      <c r="C363" s="55" t="s">
        <v>856</v>
      </c>
      <c r="D363" s="73">
        <v>616251399.02385938</v>
      </c>
      <c r="E363" s="73">
        <v>864377062.82121336</v>
      </c>
      <c r="F363" s="74">
        <v>1242373284.4778457</v>
      </c>
      <c r="G363" s="75">
        <v>0.43730478041944121</v>
      </c>
      <c r="H363" s="76"/>
    </row>
    <row r="364" spans="1:8" ht="25.5" x14ac:dyDescent="0.25">
      <c r="A364" s="72"/>
      <c r="B364" s="72" t="s">
        <v>857</v>
      </c>
      <c r="C364" s="55" t="s">
        <v>858</v>
      </c>
      <c r="D364" s="73">
        <v>607804807.41759467</v>
      </c>
      <c r="E364" s="73">
        <v>852529560.23535597</v>
      </c>
      <c r="F364" s="74">
        <v>1407710349.5003624</v>
      </c>
      <c r="G364" s="75">
        <v>0.65121588172466294</v>
      </c>
      <c r="H364" s="76"/>
    </row>
    <row r="365" spans="1:8" x14ac:dyDescent="0.25">
      <c r="A365" s="72"/>
      <c r="B365" s="72" t="s">
        <v>859</v>
      </c>
      <c r="C365" s="55" t="s">
        <v>860</v>
      </c>
      <c r="D365" s="73">
        <v>95757090324.632645</v>
      </c>
      <c r="E365" s="73">
        <v>134312445554.2323</v>
      </c>
      <c r="F365" s="74">
        <v>147912266293.31958</v>
      </c>
      <c r="G365" s="75">
        <v>0.10125510471474497</v>
      </c>
      <c r="H365" s="76"/>
    </row>
    <row r="366" spans="1:8" x14ac:dyDescent="0.25">
      <c r="A366" s="72"/>
      <c r="B366" s="72" t="s">
        <v>861</v>
      </c>
      <c r="C366" s="55" t="s">
        <v>862</v>
      </c>
      <c r="D366" s="73">
        <v>68397921660.451889</v>
      </c>
      <c r="E366" s="73">
        <v>95937461110.165924</v>
      </c>
      <c r="F366" s="74">
        <v>105651618780.94257</v>
      </c>
      <c r="G366" s="75">
        <v>0.10125510471474519</v>
      </c>
      <c r="H366" s="76"/>
    </row>
    <row r="367" spans="1:8" x14ac:dyDescent="0.25">
      <c r="A367" s="72"/>
      <c r="B367" s="72" t="s">
        <v>863</v>
      </c>
      <c r="C367" s="55" t="s">
        <v>864</v>
      </c>
      <c r="D367" s="73">
        <v>78169053326.230728</v>
      </c>
      <c r="E367" s="73">
        <v>109642812697.33247</v>
      </c>
      <c r="F367" s="74">
        <v>120744707178.22009</v>
      </c>
      <c r="G367" s="75">
        <v>0.10125510471474541</v>
      </c>
      <c r="H367" s="76"/>
    </row>
    <row r="368" spans="1:8" ht="38.25" x14ac:dyDescent="0.25">
      <c r="A368" s="72"/>
      <c r="B368" s="72" t="s">
        <v>865</v>
      </c>
      <c r="C368" s="55" t="s">
        <v>866</v>
      </c>
      <c r="D368" s="73">
        <v>1175186695.6042776</v>
      </c>
      <c r="E368" s="73">
        <v>1648360435.07897</v>
      </c>
      <c r="F368" s="74">
        <v>9026250560.0443134</v>
      </c>
      <c r="G368" s="75">
        <v>4.4758961498683885</v>
      </c>
      <c r="H368" s="76"/>
    </row>
    <row r="369" spans="1:8" ht="38.25" x14ac:dyDescent="0.25">
      <c r="A369" s="72"/>
      <c r="B369" s="72" t="s">
        <v>867</v>
      </c>
      <c r="C369" s="55" t="s">
        <v>868</v>
      </c>
      <c r="D369" s="73">
        <v>1374335799.6741292</v>
      </c>
      <c r="E369" s="73">
        <v>1927694352.8794711</v>
      </c>
      <c r="F369" s="74">
        <v>13561092773.576008</v>
      </c>
      <c r="G369" s="75">
        <v>6.0348770557527871</v>
      </c>
      <c r="H369" s="76"/>
    </row>
    <row r="370" spans="1:8" ht="38.25" x14ac:dyDescent="0.25">
      <c r="A370" s="72"/>
      <c r="B370" s="72" t="s">
        <v>869</v>
      </c>
      <c r="C370" s="55" t="s">
        <v>870</v>
      </c>
      <c r="D370" s="73">
        <v>1586050089.7742715</v>
      </c>
      <c r="E370" s="73">
        <v>2224652666.5221052</v>
      </c>
      <c r="F370" s="74">
        <v>16346148149.048864</v>
      </c>
      <c r="G370" s="75">
        <v>6.3477304547516162</v>
      </c>
      <c r="H370" s="76"/>
    </row>
    <row r="371" spans="1:8" x14ac:dyDescent="0.25">
      <c r="A371" s="71"/>
    </row>
    <row r="372" spans="1:8" x14ac:dyDescent="0.25">
      <c r="A372" s="71"/>
    </row>
    <row r="373" spans="1:8" x14ac:dyDescent="0.25">
      <c r="A373" s="71"/>
    </row>
    <row r="374" spans="1:8" x14ac:dyDescent="0.25">
      <c r="A374" s="71"/>
    </row>
    <row r="375" spans="1:8" x14ac:dyDescent="0.25">
      <c r="A375" s="71"/>
    </row>
    <row r="376" spans="1:8" x14ac:dyDescent="0.25">
      <c r="A376" s="71"/>
    </row>
    <row r="377" spans="1:8" x14ac:dyDescent="0.25">
      <c r="A377" s="71"/>
    </row>
    <row r="378" spans="1:8" x14ac:dyDescent="0.25">
      <c r="A378" s="71"/>
    </row>
    <row r="379" spans="1:8" x14ac:dyDescent="0.25">
      <c r="A379" s="71"/>
    </row>
    <row r="380" spans="1:8" x14ac:dyDescent="0.25">
      <c r="A380" s="71"/>
    </row>
    <row r="381" spans="1:8" x14ac:dyDescent="0.25">
      <c r="A381" s="71"/>
    </row>
    <row r="382" spans="1:8" x14ac:dyDescent="0.25">
      <c r="A382" s="71"/>
    </row>
    <row r="383" spans="1:8" x14ac:dyDescent="0.25">
      <c r="A383" s="71"/>
    </row>
    <row r="384" spans="1:8" x14ac:dyDescent="0.25">
      <c r="A384" s="71"/>
    </row>
    <row r="385" spans="4:7" s="71" customFormat="1" x14ac:dyDescent="0.25">
      <c r="D385" s="80"/>
      <c r="E385" s="80"/>
      <c r="F385" s="80"/>
      <c r="G385" s="8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08AB8-4F28-4A55-AF1A-696AF740C11F}">
  <dimension ref="A2:L476"/>
  <sheetViews>
    <sheetView workbookViewId="0"/>
  </sheetViews>
  <sheetFormatPr baseColWidth="10" defaultRowHeight="15" x14ac:dyDescent="0.25"/>
  <cols>
    <col min="2" max="2" width="10.5703125" bestFit="1" customWidth="1"/>
    <col min="3" max="3" width="20.140625" bestFit="1" customWidth="1"/>
    <col min="4" max="5" width="19.140625" bestFit="1" customWidth="1"/>
    <col min="6" max="8" width="18.140625" bestFit="1" customWidth="1"/>
    <col min="9" max="9" width="16.5703125" bestFit="1" customWidth="1"/>
    <col min="10" max="10" width="19.140625" bestFit="1" customWidth="1"/>
    <col min="11" max="11" width="18.140625" bestFit="1" customWidth="1"/>
    <col min="12" max="12" width="20.140625" bestFit="1" customWidth="1"/>
  </cols>
  <sheetData>
    <row r="2" spans="1:12" ht="51" x14ac:dyDescent="0.25">
      <c r="A2" s="83" t="s">
        <v>887</v>
      </c>
      <c r="B2" s="83" t="s">
        <v>888</v>
      </c>
      <c r="C2" s="83" t="s">
        <v>889</v>
      </c>
      <c r="D2" s="83" t="s">
        <v>890</v>
      </c>
      <c r="E2" s="83" t="s">
        <v>891</v>
      </c>
      <c r="F2" s="83" t="s">
        <v>892</v>
      </c>
      <c r="G2" s="83" t="s">
        <v>893</v>
      </c>
      <c r="H2" s="83" t="s">
        <v>894</v>
      </c>
      <c r="I2" s="83" t="s">
        <v>895</v>
      </c>
      <c r="J2" s="83" t="s">
        <v>896</v>
      </c>
      <c r="K2" s="83" t="s">
        <v>897</v>
      </c>
      <c r="L2" s="83" t="s">
        <v>898</v>
      </c>
    </row>
    <row r="3" spans="1:12" x14ac:dyDescent="0.25">
      <c r="A3" s="84" t="s">
        <v>299</v>
      </c>
      <c r="B3" s="85" t="s">
        <v>6</v>
      </c>
      <c r="C3" s="86">
        <v>945245743.32093024</v>
      </c>
      <c r="D3" s="86">
        <v>186727306.93552279</v>
      </c>
      <c r="E3" s="86">
        <v>101502824.64669159</v>
      </c>
      <c r="F3" s="86">
        <v>111046833.7289035</v>
      </c>
      <c r="G3" s="86">
        <v>47695005.343072779</v>
      </c>
      <c r="H3" s="86">
        <v>30223390.425927036</v>
      </c>
      <c r="I3" s="86">
        <v>1750046.3349019499</v>
      </c>
      <c r="J3" s="86">
        <v>59874831.812694579</v>
      </c>
      <c r="K3" s="86">
        <v>35000604.04518304</v>
      </c>
      <c r="L3" s="86">
        <v>1519066586.5938275</v>
      </c>
    </row>
    <row r="4" spans="1:12" x14ac:dyDescent="0.25">
      <c r="A4" s="84" t="s">
        <v>301</v>
      </c>
      <c r="B4" s="85" t="s">
        <v>9</v>
      </c>
      <c r="C4" s="86">
        <v>848358787.56155252</v>
      </c>
      <c r="D4" s="86">
        <v>91403847.850276634</v>
      </c>
      <c r="E4" s="86">
        <v>60351333.51279138</v>
      </c>
      <c r="F4" s="86">
        <v>141998594.41887659</v>
      </c>
      <c r="G4" s="86">
        <v>54221304.241091698</v>
      </c>
      <c r="H4" s="86">
        <v>28290782.811112039</v>
      </c>
      <c r="I4" s="86">
        <v>1730046.3694091416</v>
      </c>
      <c r="J4" s="86">
        <v>6882425.5670985971</v>
      </c>
      <c r="K4" s="86">
        <v>30948642.659717437</v>
      </c>
      <c r="L4" s="86">
        <v>1264185764.9919257</v>
      </c>
    </row>
    <row r="5" spans="1:12" x14ac:dyDescent="0.25">
      <c r="A5" s="84" t="s">
        <v>303</v>
      </c>
      <c r="B5" s="85" t="s">
        <v>11</v>
      </c>
      <c r="C5" s="86">
        <v>1308842899.7661443</v>
      </c>
      <c r="D5" s="86">
        <v>327984425.41500127</v>
      </c>
      <c r="E5" s="86">
        <v>221517540.49608141</v>
      </c>
      <c r="F5" s="86">
        <v>66480179.607766569</v>
      </c>
      <c r="G5" s="86">
        <v>39990105.112837285</v>
      </c>
      <c r="H5" s="86">
        <v>28446833.411778074</v>
      </c>
      <c r="I5" s="86">
        <v>48081198.579546899</v>
      </c>
      <c r="J5" s="86">
        <v>304340467.09736365</v>
      </c>
      <c r="K5" s="86">
        <v>52326815.834214315</v>
      </c>
      <c r="L5" s="86">
        <v>2398010465.3207335</v>
      </c>
    </row>
    <row r="6" spans="1:12" x14ac:dyDescent="0.25">
      <c r="A6" s="84" t="s">
        <v>305</v>
      </c>
      <c r="B6" s="85" t="s">
        <v>13</v>
      </c>
      <c r="C6" s="86">
        <v>1098959424.9142656</v>
      </c>
      <c r="D6" s="86">
        <v>167778534.28840786</v>
      </c>
      <c r="E6" s="86">
        <v>100620622.25065416</v>
      </c>
      <c r="F6" s="86">
        <v>158471489.516711</v>
      </c>
      <c r="G6" s="86">
        <v>56086617.362464122</v>
      </c>
      <c r="H6" s="86">
        <v>28290782.811112039</v>
      </c>
      <c r="I6" s="86">
        <v>1730046.3694091416</v>
      </c>
      <c r="J6" s="86">
        <v>8082901.2556009078</v>
      </c>
      <c r="K6" s="86">
        <v>40957223.950250521</v>
      </c>
      <c r="L6" s="86">
        <v>1660977642.7188754</v>
      </c>
    </row>
    <row r="7" spans="1:12" x14ac:dyDescent="0.25">
      <c r="A7" s="84" t="s">
        <v>307</v>
      </c>
      <c r="B7" s="85" t="s">
        <v>14</v>
      </c>
      <c r="C7" s="86">
        <v>1102194670.8318257</v>
      </c>
      <c r="D7" s="86">
        <v>171372660.52463168</v>
      </c>
      <c r="E7" s="86">
        <v>101122044.87275431</v>
      </c>
      <c r="F7" s="86">
        <v>159275183.46905425</v>
      </c>
      <c r="G7" s="86">
        <v>55149943.242949329</v>
      </c>
      <c r="H7" s="86">
        <v>31555808.186538756</v>
      </c>
      <c r="I7" s="86">
        <v>1992553.9365663256</v>
      </c>
      <c r="J7" s="86">
        <v>7961938.6366256764</v>
      </c>
      <c r="K7" s="86">
        <v>41283485.675740898</v>
      </c>
      <c r="L7" s="86">
        <v>1671908289.376687</v>
      </c>
    </row>
    <row r="8" spans="1:12" x14ac:dyDescent="0.25">
      <c r="A8" s="84" t="s">
        <v>309</v>
      </c>
      <c r="B8" s="85" t="s">
        <v>16</v>
      </c>
      <c r="C8" s="86">
        <v>1037825855.109549</v>
      </c>
      <c r="D8" s="86">
        <v>152088804.45444787</v>
      </c>
      <c r="E8" s="86">
        <v>93876198.231257409</v>
      </c>
      <c r="F8" s="86">
        <v>156550136.2413674</v>
      </c>
      <c r="G8" s="86">
        <v>55869052.359226689</v>
      </c>
      <c r="H8" s="86">
        <v>28290782.811112039</v>
      </c>
      <c r="I8" s="86">
        <v>1730046.3694091416</v>
      </c>
      <c r="J8" s="86">
        <v>7942881.0659271758</v>
      </c>
      <c r="K8" s="86">
        <v>38697306.268873692</v>
      </c>
      <c r="L8" s="86">
        <v>1572871062.9111702</v>
      </c>
    </row>
    <row r="9" spans="1:12" x14ac:dyDescent="0.25">
      <c r="A9" s="84" t="s">
        <v>311</v>
      </c>
      <c r="B9" s="85" t="s">
        <v>17</v>
      </c>
      <c r="C9" s="86">
        <v>2004653276.927305</v>
      </c>
      <c r="D9" s="86">
        <v>352248454.50979972</v>
      </c>
      <c r="E9" s="86">
        <v>397070753.24714184</v>
      </c>
      <c r="F9" s="86">
        <v>59764240.059341967</v>
      </c>
      <c r="G9" s="86">
        <v>38820641.870027535</v>
      </c>
      <c r="H9" s="86">
        <v>28173516.948062852</v>
      </c>
      <c r="I9" s="86">
        <v>1376957.7169567563</v>
      </c>
      <c r="J9" s="86">
        <v>165133095.15171224</v>
      </c>
      <c r="K9" s="86">
        <v>101992901.64951093</v>
      </c>
      <c r="L9" s="86">
        <v>3149233838.0798588</v>
      </c>
    </row>
    <row r="10" spans="1:12" x14ac:dyDescent="0.25">
      <c r="A10" s="84" t="s">
        <v>313</v>
      </c>
      <c r="B10" s="85" t="s">
        <v>19</v>
      </c>
      <c r="C10" s="86">
        <v>1473134988.5935206</v>
      </c>
      <c r="D10" s="86">
        <v>239550659.33565372</v>
      </c>
      <c r="E10" s="86">
        <v>205978917.02975118</v>
      </c>
      <c r="F10" s="86">
        <v>82063877.924507111</v>
      </c>
      <c r="G10" s="86">
        <v>43447005.926510319</v>
      </c>
      <c r="H10" s="86">
        <v>25625947.289888598</v>
      </c>
      <c r="I10" s="86">
        <v>1245031.1660803901</v>
      </c>
      <c r="J10" s="86">
        <v>79123954.498875245</v>
      </c>
      <c r="K10" s="86">
        <v>61079738.450400785</v>
      </c>
      <c r="L10" s="86">
        <v>2211250120.2151885</v>
      </c>
    </row>
    <row r="11" spans="1:12" x14ac:dyDescent="0.25">
      <c r="A11" s="84" t="s">
        <v>315</v>
      </c>
      <c r="B11" s="85" t="s">
        <v>20</v>
      </c>
      <c r="C11" s="86">
        <v>1714485090.4493432</v>
      </c>
      <c r="D11" s="86">
        <v>474209231.01950753</v>
      </c>
      <c r="E11" s="86">
        <v>216525757.68867332</v>
      </c>
      <c r="F11" s="86">
        <v>132545852.03156617</v>
      </c>
      <c r="G11" s="86">
        <v>50129453.003815465</v>
      </c>
      <c r="H11" s="86">
        <v>30223390.425927036</v>
      </c>
      <c r="I11" s="86">
        <v>1750046.3349019499</v>
      </c>
      <c r="J11" s="86">
        <v>169518842.20239666</v>
      </c>
      <c r="K11" s="86">
        <v>77412733.833174258</v>
      </c>
      <c r="L11" s="86">
        <v>2866800396.989306</v>
      </c>
    </row>
    <row r="12" spans="1:12" x14ac:dyDescent="0.25">
      <c r="A12" s="84" t="s">
        <v>317</v>
      </c>
      <c r="B12" s="85" t="s">
        <v>22</v>
      </c>
      <c r="C12" s="86">
        <v>1268384298.3802986</v>
      </c>
      <c r="D12" s="86">
        <v>189594466.55174571</v>
      </c>
      <c r="E12" s="86">
        <v>119328489.10785516</v>
      </c>
      <c r="F12" s="86">
        <v>169368109.00200602</v>
      </c>
      <c r="G12" s="86">
        <v>57320499.274769589</v>
      </c>
      <c r="H12" s="86">
        <v>28290782.811112039</v>
      </c>
      <c r="I12" s="86">
        <v>1730046.3694091416</v>
      </c>
      <c r="J12" s="86">
        <v>8877001.303058682</v>
      </c>
      <c r="K12" s="86">
        <v>46693308.688119501</v>
      </c>
      <c r="L12" s="86">
        <v>1889587001.488374</v>
      </c>
    </row>
    <row r="13" spans="1:12" x14ac:dyDescent="0.25">
      <c r="A13" s="84" t="s">
        <v>319</v>
      </c>
      <c r="B13" s="85" t="s">
        <v>23</v>
      </c>
      <c r="C13" s="86">
        <v>1602615824.432241</v>
      </c>
      <c r="D13" s="86">
        <v>531245445.75818068</v>
      </c>
      <c r="E13" s="86">
        <v>185801434.1041424</v>
      </c>
      <c r="F13" s="86">
        <v>51360826.220140532</v>
      </c>
      <c r="G13" s="86">
        <v>37578486.463281572</v>
      </c>
      <c r="H13" s="86">
        <v>27979318.408054665</v>
      </c>
      <c r="I13" s="86">
        <v>1341612.4794672118</v>
      </c>
      <c r="J13" s="86">
        <v>278956115.90661138</v>
      </c>
      <c r="K13" s="86">
        <v>90179304.991217434</v>
      </c>
      <c r="L13" s="86">
        <v>2807058368.7633371</v>
      </c>
    </row>
    <row r="14" spans="1:12" x14ac:dyDescent="0.25">
      <c r="A14" s="84" t="s">
        <v>321</v>
      </c>
      <c r="B14" s="85" t="s">
        <v>25</v>
      </c>
      <c r="C14" s="86">
        <v>1669579523.7127106</v>
      </c>
      <c r="D14" s="86">
        <v>470084045.29286993</v>
      </c>
      <c r="E14" s="86">
        <v>217000981.07700467</v>
      </c>
      <c r="F14" s="86">
        <v>52067754.3668468</v>
      </c>
      <c r="G14" s="86">
        <v>37693514.390985861</v>
      </c>
      <c r="H14" s="86">
        <v>28002694.158240836</v>
      </c>
      <c r="I14" s="86">
        <v>1345866.9987946569</v>
      </c>
      <c r="J14" s="86">
        <v>278085937.03874904</v>
      </c>
      <c r="K14" s="86">
        <v>98328416.341197714</v>
      </c>
      <c r="L14" s="86">
        <v>2852188733.3774004</v>
      </c>
    </row>
    <row r="15" spans="1:12" x14ac:dyDescent="0.25">
      <c r="A15" s="84" t="s">
        <v>323</v>
      </c>
      <c r="B15" s="85" t="s">
        <v>26</v>
      </c>
      <c r="C15" s="86">
        <v>1654145185.5201845</v>
      </c>
      <c r="D15" s="86">
        <v>394781126.16108412</v>
      </c>
      <c r="E15" s="86">
        <v>226353170.85200197</v>
      </c>
      <c r="F15" s="86">
        <v>98476002.430983841</v>
      </c>
      <c r="G15" s="86">
        <v>45274650.297628611</v>
      </c>
      <c r="H15" s="86">
        <v>29557181.545621175</v>
      </c>
      <c r="I15" s="86">
        <v>1628792.5340697621</v>
      </c>
      <c r="J15" s="86">
        <v>180356701.93544936</v>
      </c>
      <c r="K15" s="86">
        <v>74211391.034384966</v>
      </c>
      <c r="L15" s="86">
        <v>2704784202.311408</v>
      </c>
    </row>
    <row r="16" spans="1:12" x14ac:dyDescent="0.25">
      <c r="A16" s="84" t="s">
        <v>325</v>
      </c>
      <c r="B16" s="85" t="s">
        <v>28</v>
      </c>
      <c r="C16" s="86">
        <v>1684501346.222733</v>
      </c>
      <c r="D16" s="86">
        <v>395702695.39080715</v>
      </c>
      <c r="E16" s="86">
        <v>429941187.13061804</v>
      </c>
      <c r="F16" s="86">
        <v>104832788.94596541</v>
      </c>
      <c r="G16" s="86">
        <v>45994462.888295636</v>
      </c>
      <c r="H16" s="86">
        <v>29557181.545621175</v>
      </c>
      <c r="I16" s="86">
        <v>1628792.5340697621</v>
      </c>
      <c r="J16" s="86">
        <v>193971753.06609273</v>
      </c>
      <c r="K16" s="86">
        <v>133247340.65697667</v>
      </c>
      <c r="L16" s="86">
        <v>3019377548.3811798</v>
      </c>
    </row>
    <row r="17" spans="1:12" x14ac:dyDescent="0.25">
      <c r="A17" s="84" t="s">
        <v>327</v>
      </c>
      <c r="B17" s="85" t="s">
        <v>29</v>
      </c>
      <c r="C17" s="86">
        <v>4875098734.6018476</v>
      </c>
      <c r="D17" s="86">
        <v>284729790.64639419</v>
      </c>
      <c r="E17" s="86">
        <v>165592901.73804644</v>
      </c>
      <c r="F17" s="86">
        <v>403199890.04972345</v>
      </c>
      <c r="G17" s="86">
        <v>130359735.56050268</v>
      </c>
      <c r="H17" s="86">
        <v>45224763.759523876</v>
      </c>
      <c r="I17" s="86">
        <v>4120497.532030276</v>
      </c>
      <c r="J17" s="86">
        <v>24024915.780238446</v>
      </c>
      <c r="K17" s="86">
        <v>151763282.01163551</v>
      </c>
      <c r="L17" s="86">
        <v>6084114511.6799431</v>
      </c>
    </row>
    <row r="18" spans="1:12" x14ac:dyDescent="0.25">
      <c r="A18" s="84" t="s">
        <v>329</v>
      </c>
      <c r="B18" s="85" t="s">
        <v>31</v>
      </c>
      <c r="C18" s="86">
        <v>4833406404.7854614</v>
      </c>
      <c r="D18" s="86">
        <v>273632773.89224327</v>
      </c>
      <c r="E18" s="86">
        <v>148543440.7296797</v>
      </c>
      <c r="F18" s="86">
        <v>396771851.90352184</v>
      </c>
      <c r="G18" s="86">
        <v>120822928.57144237</v>
      </c>
      <c r="H18" s="86">
        <v>40335289.696548268</v>
      </c>
      <c r="I18" s="86">
        <v>3096595.7663648007</v>
      </c>
      <c r="J18" s="86">
        <v>23838964.089477219</v>
      </c>
      <c r="K18" s="86">
        <v>149345394.50755855</v>
      </c>
      <c r="L18" s="86">
        <v>5989793643.9422989</v>
      </c>
    </row>
    <row r="19" spans="1:12" x14ac:dyDescent="0.25">
      <c r="A19" s="84" t="s">
        <v>331</v>
      </c>
      <c r="B19" s="85" t="s">
        <v>32</v>
      </c>
      <c r="C19" s="86">
        <v>6447596953.4600887</v>
      </c>
      <c r="D19" s="86">
        <v>1330044935.7511146</v>
      </c>
      <c r="E19" s="86">
        <v>538145234.98500848</v>
      </c>
      <c r="F19" s="86">
        <v>69721851.871720418</v>
      </c>
      <c r="G19" s="86">
        <v>90604465.293398723</v>
      </c>
      <c r="H19" s="86">
        <v>43892345.998912156</v>
      </c>
      <c r="I19" s="86">
        <v>3877989.9303659</v>
      </c>
      <c r="J19" s="86">
        <v>699807247.75766718</v>
      </c>
      <c r="K19" s="86">
        <v>266796648.1762214</v>
      </c>
      <c r="L19" s="86">
        <v>9490487673.2244968</v>
      </c>
    </row>
    <row r="20" spans="1:12" x14ac:dyDescent="0.25">
      <c r="A20" s="84" t="s">
        <v>333</v>
      </c>
      <c r="B20" s="85" t="s">
        <v>34</v>
      </c>
      <c r="C20" s="86">
        <v>6083454582.0843267</v>
      </c>
      <c r="D20" s="86">
        <v>943428336.07786763</v>
      </c>
      <c r="E20" s="86">
        <v>402519524.32208526</v>
      </c>
      <c r="F20" s="86">
        <v>73530642.123581588</v>
      </c>
      <c r="G20" s="86">
        <v>93029541.310042486</v>
      </c>
      <c r="H20" s="86">
        <v>45224763.759523876</v>
      </c>
      <c r="I20" s="86">
        <v>4120497.532030276</v>
      </c>
      <c r="J20" s="86">
        <v>477032400.66082692</v>
      </c>
      <c r="K20" s="86">
        <v>231054995.03977117</v>
      </c>
      <c r="L20" s="86">
        <v>8353395282.9100561</v>
      </c>
    </row>
    <row r="21" spans="1:12" x14ac:dyDescent="0.25">
      <c r="A21" s="84" t="s">
        <v>335</v>
      </c>
      <c r="B21" s="85" t="s">
        <v>35</v>
      </c>
      <c r="C21" s="86">
        <v>873722750.17165518</v>
      </c>
      <c r="D21" s="86">
        <v>231757249.45984468</v>
      </c>
      <c r="E21" s="86">
        <v>107832297.59623447</v>
      </c>
      <c r="F21" s="86">
        <v>47388033.020245865</v>
      </c>
      <c r="G21" s="86">
        <v>37068662.552093834</v>
      </c>
      <c r="H21" s="86">
        <v>27939245.693449799</v>
      </c>
      <c r="I21" s="86">
        <v>1334319.01776302</v>
      </c>
      <c r="J21" s="86">
        <v>125048403.65405634</v>
      </c>
      <c r="K21" s="86">
        <v>41878009.877910942</v>
      </c>
      <c r="L21" s="86">
        <v>1493968971.0432539</v>
      </c>
    </row>
    <row r="22" spans="1:12" x14ac:dyDescent="0.25">
      <c r="A22" s="84" t="s">
        <v>337</v>
      </c>
      <c r="B22" s="85" t="s">
        <v>37</v>
      </c>
      <c r="C22" s="86">
        <v>597725732.80752563</v>
      </c>
      <c r="D22" s="86">
        <v>134897699.55760413</v>
      </c>
      <c r="E22" s="86">
        <v>80385023.231997579</v>
      </c>
      <c r="F22" s="86">
        <v>76489253.106565461</v>
      </c>
      <c r="G22" s="86">
        <v>43781867.53730803</v>
      </c>
      <c r="H22" s="86">
        <v>30223390.425927036</v>
      </c>
      <c r="I22" s="86">
        <v>31637436.094842151</v>
      </c>
      <c r="J22" s="86">
        <v>82601123.631880239</v>
      </c>
      <c r="K22" s="86">
        <v>26192739.594898373</v>
      </c>
      <c r="L22" s="86">
        <v>1103934265.9885488</v>
      </c>
    </row>
    <row r="23" spans="1:12" x14ac:dyDescent="0.25">
      <c r="A23" s="85" t="s">
        <v>39</v>
      </c>
      <c r="B23" s="85" t="s">
        <v>39</v>
      </c>
      <c r="C23" s="86">
        <v>1676520770.9025252</v>
      </c>
      <c r="D23" s="86">
        <v>419130192.7256313</v>
      </c>
      <c r="E23" s="86">
        <v>209565096.36281565</v>
      </c>
      <c r="F23" s="86">
        <v>69855032.120938554</v>
      </c>
      <c r="G23" s="86">
        <v>69855032.120938554</v>
      </c>
      <c r="H23" s="86">
        <v>69855032.120938554</v>
      </c>
      <c r="I23" s="86">
        <v>0</v>
      </c>
      <c r="J23" s="86">
        <v>0</v>
      </c>
      <c r="K23" s="86">
        <v>69855032.120938554</v>
      </c>
      <c r="L23" s="86">
        <v>2584636188.4747272</v>
      </c>
    </row>
    <row r="24" spans="1:12" x14ac:dyDescent="0.25">
      <c r="A24" s="84" t="s">
        <v>339</v>
      </c>
      <c r="B24" s="85" t="s">
        <v>40</v>
      </c>
      <c r="C24" s="86">
        <v>904579752.31550455</v>
      </c>
      <c r="D24" s="86">
        <v>129110437.166932</v>
      </c>
      <c r="E24" s="86">
        <v>86512681.481610805</v>
      </c>
      <c r="F24" s="86">
        <v>107813780.97838852</v>
      </c>
      <c r="G24" s="86">
        <v>47328909.663970344</v>
      </c>
      <c r="H24" s="86">
        <v>30223390.425927036</v>
      </c>
      <c r="I24" s="86">
        <v>1750046.3349019499</v>
      </c>
      <c r="J24" s="86">
        <v>29146606.665646583</v>
      </c>
      <c r="K24" s="86">
        <v>35132003.063149676</v>
      </c>
      <c r="L24" s="86">
        <v>1371597608.0960314</v>
      </c>
    </row>
    <row r="25" spans="1:12" x14ac:dyDescent="0.25">
      <c r="A25" s="85" t="s">
        <v>43</v>
      </c>
      <c r="B25" s="85" t="s">
        <v>43</v>
      </c>
      <c r="C25" s="86">
        <v>1013360036.94301</v>
      </c>
      <c r="D25" s="86">
        <v>200168342.3023006</v>
      </c>
      <c r="E25" s="86">
        <v>233091251.41363582</v>
      </c>
      <c r="F25" s="86">
        <v>0</v>
      </c>
      <c r="G25" s="86">
        <v>0</v>
      </c>
      <c r="H25" s="86">
        <v>0</v>
      </c>
      <c r="I25" s="86">
        <v>0</v>
      </c>
      <c r="J25" s="86">
        <v>134374400.39183009</v>
      </c>
      <c r="K25" s="86">
        <v>65151425.072453886</v>
      </c>
      <c r="L25" s="86">
        <v>1646145456.1232305</v>
      </c>
    </row>
    <row r="26" spans="1:12" x14ac:dyDescent="0.25">
      <c r="A26" s="85" t="s">
        <v>44</v>
      </c>
      <c r="B26" s="85" t="s">
        <v>44</v>
      </c>
      <c r="C26" s="86">
        <v>3611569457.8062654</v>
      </c>
      <c r="D26" s="86">
        <v>1868865507.3089116</v>
      </c>
      <c r="E26" s="86">
        <v>680152828.23767424</v>
      </c>
      <c r="F26" s="86">
        <v>0</v>
      </c>
      <c r="G26" s="86">
        <v>0</v>
      </c>
      <c r="H26" s="86">
        <v>0</v>
      </c>
      <c r="I26" s="86">
        <v>0</v>
      </c>
      <c r="J26" s="86">
        <v>1069115132.0807806</v>
      </c>
      <c r="K26" s="86">
        <v>223599059.5494937</v>
      </c>
      <c r="L26" s="86">
        <v>7453301984.9831266</v>
      </c>
    </row>
    <row r="27" spans="1:12" x14ac:dyDescent="0.25">
      <c r="A27" s="84" t="s">
        <v>341</v>
      </c>
      <c r="B27" s="85" t="s">
        <v>46</v>
      </c>
      <c r="C27" s="86">
        <v>533782577.93654549</v>
      </c>
      <c r="D27" s="86">
        <v>54974218.915512145</v>
      </c>
      <c r="E27" s="86">
        <v>35580097.545337662</v>
      </c>
      <c r="F27" s="86">
        <v>106326137.62362179</v>
      </c>
      <c r="G27" s="86">
        <v>47160455.931151174</v>
      </c>
      <c r="H27" s="86">
        <v>30223390.425927036</v>
      </c>
      <c r="I27" s="86">
        <v>1750046.3349019499</v>
      </c>
      <c r="J27" s="86">
        <v>4380802.3629765278</v>
      </c>
      <c r="K27" s="86">
        <v>20482799.588383164</v>
      </c>
      <c r="L27" s="86">
        <v>834660526.66435707</v>
      </c>
    </row>
    <row r="28" spans="1:12" x14ac:dyDescent="0.25">
      <c r="A28" s="85" t="s">
        <v>48</v>
      </c>
      <c r="B28" s="85" t="s">
        <v>48</v>
      </c>
      <c r="C28" s="86">
        <v>1556234288.8881583</v>
      </c>
      <c r="D28" s="86">
        <v>389058572.22203958</v>
      </c>
      <c r="E28" s="86">
        <v>194529286.11101979</v>
      </c>
      <c r="F28" s="86">
        <v>64843095.37033993</v>
      </c>
      <c r="G28" s="86">
        <v>64843095.37033993</v>
      </c>
      <c r="H28" s="86">
        <v>64843095.37033993</v>
      </c>
      <c r="I28" s="86">
        <v>0</v>
      </c>
      <c r="J28" s="86">
        <v>0</v>
      </c>
      <c r="K28" s="86">
        <v>64843095.37033993</v>
      </c>
      <c r="L28" s="86">
        <v>2399194528.7025776</v>
      </c>
    </row>
    <row r="29" spans="1:12" x14ac:dyDescent="0.25">
      <c r="A29" s="85" t="s">
        <v>49</v>
      </c>
      <c r="B29" s="85" t="s">
        <v>49</v>
      </c>
      <c r="C29" s="86">
        <v>1576680274.7124958</v>
      </c>
      <c r="D29" s="86">
        <v>394170068.67812395</v>
      </c>
      <c r="E29" s="86">
        <v>197085034.33906198</v>
      </c>
      <c r="F29" s="86">
        <v>65695011.446354002</v>
      </c>
      <c r="G29" s="86">
        <v>65695011.446354002</v>
      </c>
      <c r="H29" s="86">
        <v>65695011.446354002</v>
      </c>
      <c r="I29" s="86">
        <v>0</v>
      </c>
      <c r="J29" s="86">
        <v>0</v>
      </c>
      <c r="K29" s="86">
        <v>65695011.446354002</v>
      </c>
      <c r="L29" s="86">
        <v>2430715423.5150976</v>
      </c>
    </row>
    <row r="30" spans="1:12" x14ac:dyDescent="0.25">
      <c r="A30" s="85" t="s">
        <v>50</v>
      </c>
      <c r="B30" s="85" t="s">
        <v>50</v>
      </c>
      <c r="C30" s="86">
        <v>785281062.40340555</v>
      </c>
      <c r="D30" s="86">
        <v>196320265.60085139</v>
      </c>
      <c r="E30" s="86">
        <v>98160132.800425693</v>
      </c>
      <c r="F30" s="86">
        <v>32720044.266808566</v>
      </c>
      <c r="G30" s="86">
        <v>32720044.266808566</v>
      </c>
      <c r="H30" s="86">
        <v>32720044.266808566</v>
      </c>
      <c r="I30" s="86">
        <v>0</v>
      </c>
      <c r="J30" s="86">
        <v>0</v>
      </c>
      <c r="K30" s="86">
        <v>32720044.266808566</v>
      </c>
      <c r="L30" s="86">
        <v>1210641637.8719168</v>
      </c>
    </row>
    <row r="31" spans="1:12" x14ac:dyDescent="0.25">
      <c r="A31" s="84" t="s">
        <v>343</v>
      </c>
      <c r="B31" s="85" t="s">
        <v>51</v>
      </c>
      <c r="C31" s="86">
        <v>115234975.7139733</v>
      </c>
      <c r="D31" s="86">
        <v>75603420.844867393</v>
      </c>
      <c r="E31" s="86">
        <v>48873698.35674379</v>
      </c>
      <c r="F31" s="86">
        <v>34015754.358041704</v>
      </c>
      <c r="G31" s="86">
        <v>29558300.333593309</v>
      </c>
      <c r="H31" s="86">
        <v>15010779.371069377</v>
      </c>
      <c r="I31" s="86">
        <v>1218597.5950178839</v>
      </c>
      <c r="J31" s="86">
        <v>407118.9517900311</v>
      </c>
      <c r="K31" s="86">
        <v>8442622.9756668247</v>
      </c>
      <c r="L31" s="86">
        <v>328365268.50076365</v>
      </c>
    </row>
    <row r="32" spans="1:12" x14ac:dyDescent="0.25">
      <c r="A32" s="85" t="s">
        <v>53</v>
      </c>
      <c r="B32" s="85" t="s">
        <v>53</v>
      </c>
      <c r="C32" s="86">
        <v>142716220.88576409</v>
      </c>
      <c r="D32" s="86">
        <v>60297905.81564305</v>
      </c>
      <c r="E32" s="86">
        <v>34379424.696356349</v>
      </c>
      <c r="F32" s="86">
        <v>23680189.106103331</v>
      </c>
      <c r="G32" s="86">
        <v>2681433.1781911124</v>
      </c>
      <c r="H32" s="86">
        <v>0</v>
      </c>
      <c r="I32" s="86">
        <v>25886444.918325454</v>
      </c>
      <c r="J32" s="86">
        <v>68381548.923417374</v>
      </c>
      <c r="K32" s="86">
        <v>7389824.0554680498</v>
      </c>
      <c r="L32" s="86">
        <v>365412991.57926881</v>
      </c>
    </row>
    <row r="33" spans="1:12" x14ac:dyDescent="0.25">
      <c r="A33" s="84" t="s">
        <v>345</v>
      </c>
      <c r="B33" s="85" t="s">
        <v>55</v>
      </c>
      <c r="C33" s="86">
        <v>167258709.33037293</v>
      </c>
      <c r="D33" s="86">
        <v>61826833.262789726</v>
      </c>
      <c r="E33" s="86">
        <v>32911077.200906303</v>
      </c>
      <c r="F33" s="86">
        <v>27273782.999696735</v>
      </c>
      <c r="G33" s="86">
        <v>27983962.708477326</v>
      </c>
      <c r="H33" s="86">
        <v>14489399.728161251</v>
      </c>
      <c r="I33" s="86">
        <v>1124422.4499032567</v>
      </c>
      <c r="J33" s="86">
        <v>6601580.8893939136</v>
      </c>
      <c r="K33" s="86">
        <v>9502069.7169859484</v>
      </c>
      <c r="L33" s="86">
        <v>348971838.28668743</v>
      </c>
    </row>
    <row r="34" spans="1:12" x14ac:dyDescent="0.25">
      <c r="A34" s="85" t="s">
        <v>56</v>
      </c>
      <c r="B34" s="85" t="s">
        <v>56</v>
      </c>
      <c r="C34" s="86">
        <v>294478468.82368386</v>
      </c>
      <c r="D34" s="86">
        <v>334247399.2943514</v>
      </c>
      <c r="E34" s="86">
        <v>36848368.182699949</v>
      </c>
      <c r="F34" s="86">
        <v>0</v>
      </c>
      <c r="G34" s="86">
        <v>0</v>
      </c>
      <c r="H34" s="86">
        <v>0</v>
      </c>
      <c r="I34" s="86">
        <v>0</v>
      </c>
      <c r="J34" s="86">
        <v>364584055.60156947</v>
      </c>
      <c r="K34" s="86">
        <v>31860565.728937253</v>
      </c>
      <c r="L34" s="86">
        <v>1062018857.6312419</v>
      </c>
    </row>
    <row r="35" spans="1:12" x14ac:dyDescent="0.25">
      <c r="A35" s="85" t="s">
        <v>57</v>
      </c>
      <c r="B35" s="85" t="s">
        <v>57</v>
      </c>
      <c r="C35" s="86">
        <v>1460117439.2432265</v>
      </c>
      <c r="D35" s="86">
        <v>755561578.06234813</v>
      </c>
      <c r="E35" s="86">
        <v>274978237.98290181</v>
      </c>
      <c r="F35" s="86">
        <v>0</v>
      </c>
      <c r="G35" s="86">
        <v>0</v>
      </c>
      <c r="H35" s="86">
        <v>0</v>
      </c>
      <c r="I35" s="86">
        <v>0</v>
      </c>
      <c r="J35" s="86">
        <v>432231379.50063801</v>
      </c>
      <c r="K35" s="86">
        <v>90398617.570797339</v>
      </c>
      <c r="L35" s="86">
        <v>3013287252.3599114</v>
      </c>
    </row>
    <row r="36" spans="1:12" x14ac:dyDescent="0.25">
      <c r="A36" s="85" t="s">
        <v>58</v>
      </c>
      <c r="B36" s="85" t="s">
        <v>58</v>
      </c>
      <c r="C36" s="86">
        <v>100563461.33838761</v>
      </c>
      <c r="D36" s="86">
        <v>24607698.533047538</v>
      </c>
      <c r="E36" s="86">
        <v>9679028.0896653645</v>
      </c>
      <c r="F36" s="86">
        <v>50199705.007416971</v>
      </c>
      <c r="G36" s="86">
        <v>5684378.3611339815</v>
      </c>
      <c r="H36" s="86">
        <v>0</v>
      </c>
      <c r="I36" s="86">
        <v>0</v>
      </c>
      <c r="J36" s="86">
        <v>3658344.5152464006</v>
      </c>
      <c r="K36" s="86">
        <v>4101283.0888412567</v>
      </c>
      <c r="L36" s="86">
        <v>198493898.93373913</v>
      </c>
    </row>
    <row r="37" spans="1:12" x14ac:dyDescent="0.25">
      <c r="A37" s="85" t="s">
        <v>60</v>
      </c>
      <c r="B37" s="85" t="s">
        <v>60</v>
      </c>
      <c r="C37" s="86">
        <v>103784873.90957215</v>
      </c>
      <c r="D37" s="86">
        <v>25395972.408541307</v>
      </c>
      <c r="E37" s="86">
        <v>9989082.4806929138</v>
      </c>
      <c r="F37" s="86">
        <v>51807783.713424265</v>
      </c>
      <c r="G37" s="86">
        <v>5866469.6263730414</v>
      </c>
      <c r="H37" s="86">
        <v>0</v>
      </c>
      <c r="I37" s="86">
        <v>0</v>
      </c>
      <c r="J37" s="86">
        <v>3775534.5647364738</v>
      </c>
      <c r="K37" s="86">
        <v>4232662.0680902181</v>
      </c>
      <c r="L37" s="86">
        <v>204852378.7714304</v>
      </c>
    </row>
    <row r="38" spans="1:12" x14ac:dyDescent="0.25">
      <c r="A38" s="84" t="s">
        <v>347</v>
      </c>
      <c r="B38" s="85" t="s">
        <v>62</v>
      </c>
      <c r="C38" s="86">
        <v>242433521.67251265</v>
      </c>
      <c r="D38" s="86">
        <v>115584360.47788423</v>
      </c>
      <c r="E38" s="86">
        <v>39919258.906569965</v>
      </c>
      <c r="F38" s="86">
        <v>36095485.338394418</v>
      </c>
      <c r="G38" s="86">
        <v>29793799.282839131</v>
      </c>
      <c r="H38" s="86">
        <v>15010779.371069377</v>
      </c>
      <c r="I38" s="86">
        <v>1218597.5950178839</v>
      </c>
      <c r="J38" s="86">
        <v>558681.04610985308</v>
      </c>
      <c r="K38" s="86">
        <v>12705716.80960595</v>
      </c>
      <c r="L38" s="86">
        <v>493320200.50000346</v>
      </c>
    </row>
    <row r="39" spans="1:12" x14ac:dyDescent="0.25">
      <c r="A39" s="84" t="s">
        <v>349</v>
      </c>
      <c r="B39" s="85" t="s">
        <v>63</v>
      </c>
      <c r="C39" s="86">
        <v>487793149.87264949</v>
      </c>
      <c r="D39" s="86">
        <v>269073341.84595072</v>
      </c>
      <c r="E39" s="86">
        <v>153503146.22304994</v>
      </c>
      <c r="F39" s="86">
        <v>33229532.186430115</v>
      </c>
      <c r="G39" s="86">
        <v>28009636.906991187</v>
      </c>
      <c r="H39" s="86">
        <v>14072296.01383475</v>
      </c>
      <c r="I39" s="86">
        <v>1049082.3338115551</v>
      </c>
      <c r="J39" s="86">
        <v>27204051.396852929</v>
      </c>
      <c r="K39" s="86">
        <v>20016514.74641934</v>
      </c>
      <c r="L39" s="86">
        <v>1033950751.52599</v>
      </c>
    </row>
    <row r="40" spans="1:12" x14ac:dyDescent="0.25">
      <c r="A40" s="85" t="s">
        <v>64</v>
      </c>
      <c r="B40" s="85" t="s">
        <v>64</v>
      </c>
      <c r="C40" s="86">
        <v>2955578336.3835025</v>
      </c>
      <c r="D40" s="86">
        <v>738894584.09587562</v>
      </c>
      <c r="E40" s="86">
        <v>369447292.04793781</v>
      </c>
      <c r="F40" s="86">
        <v>123149097.34931259</v>
      </c>
      <c r="G40" s="86">
        <v>123149097.34931259</v>
      </c>
      <c r="H40" s="86">
        <v>123149097.34931259</v>
      </c>
      <c r="I40" s="86">
        <v>0</v>
      </c>
      <c r="J40" s="86">
        <v>0</v>
      </c>
      <c r="K40" s="86">
        <v>123149097.34931259</v>
      </c>
      <c r="L40" s="86">
        <v>4556516601.9245672</v>
      </c>
    </row>
    <row r="41" spans="1:12" x14ac:dyDescent="0.25">
      <c r="A41" s="85" t="s">
        <v>65</v>
      </c>
      <c r="B41" s="85" t="s">
        <v>65</v>
      </c>
      <c r="C41" s="86">
        <v>446268217.92614424</v>
      </c>
      <c r="D41" s="86">
        <v>111567054.48153606</v>
      </c>
      <c r="E41" s="86">
        <v>55783527.24076803</v>
      </c>
      <c r="F41" s="86">
        <v>18594509.080256008</v>
      </c>
      <c r="G41" s="86">
        <v>18594509.080256008</v>
      </c>
      <c r="H41" s="86">
        <v>18594509.080256008</v>
      </c>
      <c r="I41" s="86">
        <v>0</v>
      </c>
      <c r="J41" s="86">
        <v>0</v>
      </c>
      <c r="K41" s="86">
        <v>18594509.080256008</v>
      </c>
      <c r="L41" s="86">
        <v>687996835.96947229</v>
      </c>
    </row>
    <row r="42" spans="1:12" x14ac:dyDescent="0.25">
      <c r="A42" s="85" t="s">
        <v>67</v>
      </c>
      <c r="B42" s="85" t="s">
        <v>67</v>
      </c>
      <c r="C42" s="86">
        <v>669828087.1570729</v>
      </c>
      <c r="D42" s="86">
        <v>33034923.174922254</v>
      </c>
      <c r="E42" s="86">
        <v>78148243.772468537</v>
      </c>
      <c r="F42" s="86">
        <v>0</v>
      </c>
      <c r="G42" s="86">
        <v>0</v>
      </c>
      <c r="H42" s="86">
        <v>0</v>
      </c>
      <c r="I42" s="86">
        <v>17563303.479381569</v>
      </c>
      <c r="J42" s="86">
        <v>257294936.95644078</v>
      </c>
      <c r="K42" s="86">
        <v>31424449.045856368</v>
      </c>
      <c r="L42" s="86">
        <v>1087293943.5861425</v>
      </c>
    </row>
    <row r="43" spans="1:12" x14ac:dyDescent="0.25">
      <c r="A43" s="85" t="s">
        <v>69</v>
      </c>
      <c r="B43" s="85" t="s">
        <v>69</v>
      </c>
      <c r="C43" s="86">
        <v>323001305.74624854</v>
      </c>
      <c r="D43" s="86">
        <v>45289827.775568247</v>
      </c>
      <c r="E43" s="86">
        <v>133562757.53485304</v>
      </c>
      <c r="F43" s="86">
        <v>0</v>
      </c>
      <c r="G43" s="86">
        <v>0</v>
      </c>
      <c r="H43" s="86">
        <v>0</v>
      </c>
      <c r="I43" s="86">
        <v>0</v>
      </c>
      <c r="J43" s="86">
        <v>31184279.791343883</v>
      </c>
      <c r="K43" s="86">
        <v>3008243.8289971375</v>
      </c>
      <c r="L43" s="86">
        <v>536046414.67701083</v>
      </c>
    </row>
    <row r="44" spans="1:12" x14ac:dyDescent="0.25">
      <c r="A44" s="85" t="s">
        <v>71</v>
      </c>
      <c r="B44" s="85" t="s">
        <v>71</v>
      </c>
      <c r="C44" s="86">
        <v>2102560920.3837392</v>
      </c>
      <c r="D44" s="86">
        <v>1783500563.8061385</v>
      </c>
      <c r="E44" s="86">
        <v>362786872.18093884</v>
      </c>
      <c r="F44" s="86">
        <v>287295025.89031798</v>
      </c>
      <c r="G44" s="86">
        <v>32531936.755227186</v>
      </c>
      <c r="H44" s="86">
        <v>0</v>
      </c>
      <c r="I44" s="86">
        <v>76991768.615713537</v>
      </c>
      <c r="J44" s="86">
        <v>1147630012.9485171</v>
      </c>
      <c r="K44" s="86">
        <v>183706976.12697232</v>
      </c>
      <c r="L44" s="86">
        <v>5977004076.7075634</v>
      </c>
    </row>
    <row r="45" spans="1:12" x14ac:dyDescent="0.25">
      <c r="A45" s="85" t="s">
        <v>74</v>
      </c>
      <c r="B45" s="85" t="s">
        <v>74</v>
      </c>
      <c r="C45" s="86">
        <v>4124558718.9426756</v>
      </c>
      <c r="D45" s="86">
        <v>1392790914.7342422</v>
      </c>
      <c r="E45" s="86">
        <v>417526467.78166914</v>
      </c>
      <c r="F45" s="86">
        <v>1276377840.5571687</v>
      </c>
      <c r="G45" s="86">
        <v>144531020.18073824</v>
      </c>
      <c r="H45" s="86">
        <v>0</v>
      </c>
      <c r="I45" s="86">
        <v>0</v>
      </c>
      <c r="J45" s="86">
        <v>238672247.32024315</v>
      </c>
      <c r="K45" s="86">
        <v>155232630.18472517</v>
      </c>
      <c r="L45" s="86">
        <v>7749689839.7014627</v>
      </c>
    </row>
    <row r="46" spans="1:12" x14ac:dyDescent="0.25">
      <c r="A46" s="84" t="s">
        <v>259</v>
      </c>
      <c r="B46" s="85" t="s">
        <v>78</v>
      </c>
      <c r="C46" s="86">
        <v>4655394681.366703</v>
      </c>
      <c r="D46" s="86">
        <v>942692866.00781512</v>
      </c>
      <c r="E46" s="86">
        <v>601022576.21547055</v>
      </c>
      <c r="F46" s="86">
        <v>151478987.9723452</v>
      </c>
      <c r="G46" s="86">
        <v>84554483.038284659</v>
      </c>
      <c r="H46" s="86">
        <v>83920808.640577048</v>
      </c>
      <c r="I46" s="86">
        <v>2718546.6425971184</v>
      </c>
      <c r="J46" s="86">
        <v>369098620.59793437</v>
      </c>
      <c r="K46" s="86">
        <v>207194053.92151821</v>
      </c>
      <c r="L46" s="86">
        <v>7011436269.1200714</v>
      </c>
    </row>
    <row r="47" spans="1:12" x14ac:dyDescent="0.25">
      <c r="A47" s="84" t="s">
        <v>261</v>
      </c>
      <c r="B47" s="85" t="s">
        <v>79</v>
      </c>
      <c r="C47" s="86">
        <v>4677473356.2884035</v>
      </c>
      <c r="D47" s="86">
        <v>626340025.07307839</v>
      </c>
      <c r="E47" s="86">
        <v>523685279.50861269</v>
      </c>
      <c r="F47" s="86">
        <v>181221389.15101743</v>
      </c>
      <c r="G47" s="86">
        <v>93891613.194645554</v>
      </c>
      <c r="H47" s="86">
        <v>74555464.838719204</v>
      </c>
      <c r="I47" s="86">
        <v>2261557.0004508123</v>
      </c>
      <c r="J47" s="86">
        <v>307847860.81280756</v>
      </c>
      <c r="K47" s="86">
        <v>193449470.65809011</v>
      </c>
      <c r="L47" s="86">
        <v>6680726016.5258255</v>
      </c>
    </row>
    <row r="48" spans="1:12" x14ac:dyDescent="0.25">
      <c r="A48" s="84" t="s">
        <v>263</v>
      </c>
      <c r="B48" s="85" t="s">
        <v>80</v>
      </c>
      <c r="C48" s="86">
        <v>5265537685.357091</v>
      </c>
      <c r="D48" s="86">
        <v>1512231508.7116427</v>
      </c>
      <c r="E48" s="86">
        <v>479808605.83144039</v>
      </c>
      <c r="F48" s="86">
        <v>162906729.82649553</v>
      </c>
      <c r="G48" s="86">
        <v>88852259.000615656</v>
      </c>
      <c r="H48" s="86">
        <v>86625792.004098445</v>
      </c>
      <c r="I48" s="86">
        <v>3083984.2216947819</v>
      </c>
      <c r="J48" s="86">
        <v>924735947.77364993</v>
      </c>
      <c r="K48" s="86">
        <v>306749504.4935261</v>
      </c>
      <c r="L48" s="86">
        <v>8830532017.2202549</v>
      </c>
    </row>
    <row r="49" spans="1:12" x14ac:dyDescent="0.25">
      <c r="A49" s="84" t="s">
        <v>265</v>
      </c>
      <c r="B49" s="85" t="s">
        <v>81</v>
      </c>
      <c r="C49" s="86">
        <v>3831830699.7518206</v>
      </c>
      <c r="D49" s="86">
        <v>1098740629.0377483</v>
      </c>
      <c r="E49" s="86">
        <v>340275213.47964489</v>
      </c>
      <c r="F49" s="86">
        <v>198752887.06686077</v>
      </c>
      <c r="G49" s="86">
        <v>94913810.660299674</v>
      </c>
      <c r="H49" s="86">
        <v>88429114.246446043</v>
      </c>
      <c r="I49" s="86">
        <v>3327609.2744265576</v>
      </c>
      <c r="J49" s="86">
        <v>299874435.61895651</v>
      </c>
      <c r="K49" s="86">
        <v>160595586.10494727</v>
      </c>
      <c r="L49" s="86">
        <v>6116739985.2411499</v>
      </c>
    </row>
    <row r="50" spans="1:12" x14ac:dyDescent="0.25">
      <c r="A50" s="84" t="s">
        <v>267</v>
      </c>
      <c r="B50" s="85" t="s">
        <v>82</v>
      </c>
      <c r="C50" s="86">
        <v>2885921643.0966377</v>
      </c>
      <c r="D50" s="86">
        <v>703096382.04694581</v>
      </c>
      <c r="E50" s="86">
        <v>214245930.22363043</v>
      </c>
      <c r="F50" s="86">
        <v>141915331.33070362</v>
      </c>
      <c r="G50" s="86">
        <v>85974666.442607969</v>
      </c>
      <c r="H50" s="86">
        <v>86174961.443511546</v>
      </c>
      <c r="I50" s="86">
        <v>3023077.9585118378</v>
      </c>
      <c r="J50" s="86">
        <v>325802918.85303622</v>
      </c>
      <c r="K50" s="86">
        <v>158207597.81495255</v>
      </c>
      <c r="L50" s="86">
        <v>4604362509.2105379</v>
      </c>
    </row>
    <row r="51" spans="1:12" x14ac:dyDescent="0.25">
      <c r="A51" s="84" t="s">
        <v>269</v>
      </c>
      <c r="B51" s="85" t="s">
        <v>83</v>
      </c>
      <c r="C51" s="86">
        <v>3196248966.4748421</v>
      </c>
      <c r="D51" s="86">
        <v>312695554.91734254</v>
      </c>
      <c r="E51" s="86">
        <v>359246181.7445507</v>
      </c>
      <c r="F51" s="86">
        <v>118706269.50365828</v>
      </c>
      <c r="G51" s="86">
        <v>85849708.377407625</v>
      </c>
      <c r="H51" s="86">
        <v>88429114.246446043</v>
      </c>
      <c r="I51" s="86">
        <v>3327609.2744265576</v>
      </c>
      <c r="J51" s="86">
        <v>218769882.2035282</v>
      </c>
      <c r="K51" s="86">
        <v>134226176.85677716</v>
      </c>
      <c r="L51" s="86">
        <v>4517499463.598979</v>
      </c>
    </row>
    <row r="52" spans="1:12" x14ac:dyDescent="0.25">
      <c r="A52" s="84" t="s">
        <v>271</v>
      </c>
      <c r="B52" s="85" t="s">
        <v>84</v>
      </c>
      <c r="C52" s="86">
        <v>1041800110.842111</v>
      </c>
      <c r="D52" s="86">
        <v>416865044.41219747</v>
      </c>
      <c r="E52" s="86">
        <v>203322580.74301109</v>
      </c>
      <c r="F52" s="86">
        <v>71025845.767393231</v>
      </c>
      <c r="G52" s="86">
        <v>63061328.876887515</v>
      </c>
      <c r="H52" s="86">
        <v>55834254.236022644</v>
      </c>
      <c r="I52" s="86">
        <v>2757266.6385128312</v>
      </c>
      <c r="J52" s="86">
        <v>45040671.123278074</v>
      </c>
      <c r="K52" s="86">
        <v>53373688.998367563</v>
      </c>
      <c r="L52" s="86">
        <v>1953080791.6377816</v>
      </c>
    </row>
    <row r="53" spans="1:12" x14ac:dyDescent="0.25">
      <c r="A53" s="84" t="s">
        <v>273</v>
      </c>
      <c r="B53" s="85" t="s">
        <v>85</v>
      </c>
      <c r="C53" s="86">
        <v>1479353977.8297853</v>
      </c>
      <c r="D53" s="86">
        <v>778735083.56753433</v>
      </c>
      <c r="E53" s="86">
        <v>234239485.13245773</v>
      </c>
      <c r="F53" s="86">
        <v>71025845.767393231</v>
      </c>
      <c r="G53" s="86">
        <v>63061328.876887515</v>
      </c>
      <c r="H53" s="86">
        <v>55834254.236022644</v>
      </c>
      <c r="I53" s="86">
        <v>2757266.6385128312</v>
      </c>
      <c r="J53" s="86">
        <v>95342482.729072064</v>
      </c>
      <c r="K53" s="86">
        <v>73532790.317146689</v>
      </c>
      <c r="L53" s="86">
        <v>2853882515.0948119</v>
      </c>
    </row>
    <row r="54" spans="1:12" x14ac:dyDescent="0.25">
      <c r="A54" s="84" t="s">
        <v>275</v>
      </c>
      <c r="B54" s="85" t="s">
        <v>86</v>
      </c>
      <c r="C54" s="86">
        <v>1582734049.6446681</v>
      </c>
      <c r="D54" s="86">
        <v>605155876.69098389</v>
      </c>
      <c r="E54" s="86">
        <v>252683027.46962109</v>
      </c>
      <c r="F54" s="86">
        <v>67428725.592036158</v>
      </c>
      <c r="G54" s="86">
        <v>62120813.445003062</v>
      </c>
      <c r="H54" s="86">
        <v>56001728.950846754</v>
      </c>
      <c r="I54" s="86">
        <v>2663215.0953243864</v>
      </c>
      <c r="J54" s="86">
        <v>19847958.89110934</v>
      </c>
      <c r="K54" s="86">
        <v>74367768.417932585</v>
      </c>
      <c r="L54" s="86">
        <v>2723003164.1975255</v>
      </c>
    </row>
    <row r="55" spans="1:12" x14ac:dyDescent="0.25">
      <c r="A55" s="84" t="s">
        <v>277</v>
      </c>
      <c r="B55" s="85" t="s">
        <v>87</v>
      </c>
      <c r="C55" s="86">
        <v>1409108252.4422965</v>
      </c>
      <c r="D55" s="86">
        <v>748210376.77018571</v>
      </c>
      <c r="E55" s="86">
        <v>317422297.1103422</v>
      </c>
      <c r="F55" s="86">
        <v>84360827.163878918</v>
      </c>
      <c r="G55" s="86">
        <v>64038124.946520552</v>
      </c>
      <c r="H55" s="86">
        <v>56001728.950846754</v>
      </c>
      <c r="I55" s="86">
        <v>2663215.0953243864</v>
      </c>
      <c r="J55" s="86">
        <v>1233940.735464358</v>
      </c>
      <c r="K55" s="86">
        <v>71560415.39804852</v>
      </c>
      <c r="L55" s="86">
        <v>2754599178.6129079</v>
      </c>
    </row>
    <row r="56" spans="1:12" x14ac:dyDescent="0.25">
      <c r="A56" s="84" t="s">
        <v>279</v>
      </c>
      <c r="B56" s="85" t="s">
        <v>88</v>
      </c>
      <c r="C56" s="86">
        <v>736831738.51360774</v>
      </c>
      <c r="D56" s="86">
        <v>14399234.990575925</v>
      </c>
      <c r="E56" s="86">
        <v>42404619.725307114</v>
      </c>
      <c r="F56" s="86">
        <v>13536350.074974749</v>
      </c>
      <c r="G56" s="86">
        <v>6768175.0374873746</v>
      </c>
      <c r="H56" s="86">
        <v>1692043.7593718437</v>
      </c>
      <c r="I56" s="86">
        <v>0</v>
      </c>
      <c r="J56" s="86">
        <v>59122891.386143744</v>
      </c>
      <c r="K56" s="86">
        <v>28952942.812651876</v>
      </c>
      <c r="L56" s="86">
        <v>903707996.30012035</v>
      </c>
    </row>
    <row r="57" spans="1:12" x14ac:dyDescent="0.25">
      <c r="A57" s="84" t="s">
        <v>281</v>
      </c>
      <c r="B57" s="85" t="s">
        <v>90</v>
      </c>
      <c r="C57" s="86">
        <v>593157998.59029412</v>
      </c>
      <c r="D57" s="86">
        <v>6970363.1188069303</v>
      </c>
      <c r="E57" s="86">
        <v>45771793.921264894</v>
      </c>
      <c r="F57" s="86">
        <v>13536350.074974749</v>
      </c>
      <c r="G57" s="86">
        <v>6768175.0374873746</v>
      </c>
      <c r="H57" s="86">
        <v>1692043.7593718437</v>
      </c>
      <c r="I57" s="86">
        <v>0</v>
      </c>
      <c r="J57" s="86">
        <v>23750706.557907309</v>
      </c>
      <c r="K57" s="86">
        <v>17822286.981377706</v>
      </c>
      <c r="L57" s="86">
        <v>709469718.04148507</v>
      </c>
    </row>
    <row r="58" spans="1:12" x14ac:dyDescent="0.25">
      <c r="A58" s="84" t="s">
        <v>283</v>
      </c>
      <c r="B58" s="85" t="s">
        <v>91</v>
      </c>
      <c r="C58" s="86">
        <v>1585500415.3457196</v>
      </c>
      <c r="D58" s="86">
        <v>1570085219.6345603</v>
      </c>
      <c r="E58" s="86">
        <v>728592272.03290462</v>
      </c>
      <c r="F58" s="86">
        <v>90750625.463672832</v>
      </c>
      <c r="G58" s="86">
        <v>25188573.709106751</v>
      </c>
      <c r="H58" s="86">
        <v>9609417.4347190149</v>
      </c>
      <c r="I58" s="86">
        <v>717413.16536670621</v>
      </c>
      <c r="J58" s="86">
        <v>280609369.37736571</v>
      </c>
      <c r="K58" s="86">
        <v>172083770.27651799</v>
      </c>
      <c r="L58" s="86">
        <v>4463137076.4399338</v>
      </c>
    </row>
    <row r="59" spans="1:12" x14ac:dyDescent="0.25">
      <c r="A59" s="84" t="s">
        <v>285</v>
      </c>
      <c r="B59" s="85" t="s">
        <v>92</v>
      </c>
      <c r="C59" s="86">
        <v>1988806757.9602885</v>
      </c>
      <c r="D59" s="86">
        <v>600378631.80362511</v>
      </c>
      <c r="E59" s="86">
        <v>446949441.47359627</v>
      </c>
      <c r="F59" s="86">
        <v>448631126.2901929</v>
      </c>
      <c r="G59" s="86">
        <v>71654261.051552057</v>
      </c>
      <c r="H59" s="86">
        <v>14457330.220226079</v>
      </c>
      <c r="I59" s="86">
        <v>1368986.8893198576</v>
      </c>
      <c r="J59" s="86">
        <v>48611500.441457689</v>
      </c>
      <c r="K59" s="86">
        <v>90656779.528640777</v>
      </c>
      <c r="L59" s="86">
        <v>3711514815.6588998</v>
      </c>
    </row>
    <row r="60" spans="1:12" x14ac:dyDescent="0.25">
      <c r="A60" s="84" t="s">
        <v>416</v>
      </c>
      <c r="B60" s="85" t="s">
        <v>94</v>
      </c>
      <c r="C60" s="86">
        <v>12138002670.929718</v>
      </c>
      <c r="D60" s="86">
        <v>3125770557.8878245</v>
      </c>
      <c r="E60" s="86">
        <v>1948904728.3077531</v>
      </c>
      <c r="F60" s="86">
        <v>139886411.53780583</v>
      </c>
      <c r="G60" s="86">
        <v>165410274.87362373</v>
      </c>
      <c r="H60" s="86">
        <v>39386872.252166748</v>
      </c>
      <c r="I60" s="86">
        <v>6586072.1958074635</v>
      </c>
      <c r="J60" s="86">
        <v>1481577689.1785386</v>
      </c>
      <c r="K60" s="86">
        <v>533602108.84632409</v>
      </c>
      <c r="L60" s="86">
        <v>19579127386.009567</v>
      </c>
    </row>
    <row r="61" spans="1:12" x14ac:dyDescent="0.25">
      <c r="A61" s="85" t="s">
        <v>97</v>
      </c>
      <c r="B61" s="85" t="s">
        <v>97</v>
      </c>
      <c r="C61" s="86">
        <v>6503157311.033309</v>
      </c>
      <c r="D61" s="86">
        <v>2081010608.0818369</v>
      </c>
      <c r="E61" s="86">
        <v>949780523.250494</v>
      </c>
      <c r="F61" s="86">
        <v>0</v>
      </c>
      <c r="G61" s="86">
        <v>0</v>
      </c>
      <c r="H61" s="86">
        <v>0</v>
      </c>
      <c r="I61" s="86">
        <v>0</v>
      </c>
      <c r="J61" s="86">
        <v>1082237848.0839159</v>
      </c>
      <c r="K61" s="86">
        <v>319496310.59689987</v>
      </c>
      <c r="L61" s="86">
        <v>10935682601.046453</v>
      </c>
    </row>
    <row r="62" spans="1:12" x14ac:dyDescent="0.25">
      <c r="A62" s="85" t="s">
        <v>100</v>
      </c>
      <c r="B62" s="85" t="s">
        <v>100</v>
      </c>
      <c r="C62" s="86">
        <v>800998254.17472363</v>
      </c>
      <c r="D62" s="86">
        <v>196002835.44242826</v>
      </c>
      <c r="E62" s="86">
        <v>77094448.607355118</v>
      </c>
      <c r="F62" s="86">
        <v>399845784.30255359</v>
      </c>
      <c r="G62" s="86">
        <v>45276654.987200931</v>
      </c>
      <c r="H62" s="86">
        <v>0</v>
      </c>
      <c r="I62" s="86">
        <v>0</v>
      </c>
      <c r="J62" s="86">
        <v>29139088.202440999</v>
      </c>
      <c r="K62" s="86">
        <v>32667139.24040471</v>
      </c>
      <c r="L62" s="86">
        <v>1581024204.9571071</v>
      </c>
    </row>
    <row r="63" spans="1:12" x14ac:dyDescent="0.25">
      <c r="A63" s="84" t="s">
        <v>422</v>
      </c>
      <c r="B63" s="85" t="s">
        <v>102</v>
      </c>
      <c r="C63" s="86">
        <v>5069844139.2730885</v>
      </c>
      <c r="D63" s="86">
        <v>1210148886.4017735</v>
      </c>
      <c r="E63" s="86">
        <v>728418786.0656116</v>
      </c>
      <c r="F63" s="86">
        <v>253526947.34243348</v>
      </c>
      <c r="G63" s="86">
        <v>273353653.63055778</v>
      </c>
      <c r="H63" s="86">
        <v>206705741.28449523</v>
      </c>
      <c r="I63" s="86">
        <v>8157214.7457488431</v>
      </c>
      <c r="J63" s="86">
        <v>0</v>
      </c>
      <c r="K63" s="86">
        <v>151946513.68353966</v>
      </c>
      <c r="L63" s="86">
        <v>7902101882.427249</v>
      </c>
    </row>
    <row r="64" spans="1:12" x14ac:dyDescent="0.25">
      <c r="A64" s="85" t="s">
        <v>104</v>
      </c>
      <c r="B64" s="85" t="s">
        <v>104</v>
      </c>
      <c r="C64" s="86">
        <v>2274961696.0573006</v>
      </c>
      <c r="D64" s="86">
        <v>568740424.01432514</v>
      </c>
      <c r="E64" s="86">
        <v>284370212.00716257</v>
      </c>
      <c r="F64" s="86">
        <v>94790070.669054195</v>
      </c>
      <c r="G64" s="86">
        <v>94790070.669054195</v>
      </c>
      <c r="H64" s="86">
        <v>94790070.669054195</v>
      </c>
      <c r="I64" s="86">
        <v>0</v>
      </c>
      <c r="J64" s="86">
        <v>0</v>
      </c>
      <c r="K64" s="86">
        <v>94790070.669054195</v>
      </c>
      <c r="L64" s="86">
        <v>3507232614.7550044</v>
      </c>
    </row>
    <row r="65" spans="1:12" x14ac:dyDescent="0.25">
      <c r="A65" s="85" t="s">
        <v>106</v>
      </c>
      <c r="B65" s="85" t="s">
        <v>106</v>
      </c>
      <c r="C65" s="86">
        <v>4290306309.6703606</v>
      </c>
      <c r="D65" s="86">
        <v>1072576577.4175901</v>
      </c>
      <c r="E65" s="86">
        <v>536288288.70879507</v>
      </c>
      <c r="F65" s="86">
        <v>178762762.90293169</v>
      </c>
      <c r="G65" s="86">
        <v>178762762.90293169</v>
      </c>
      <c r="H65" s="86">
        <v>178762762.90293169</v>
      </c>
      <c r="I65" s="86">
        <v>0</v>
      </c>
      <c r="J65" s="86">
        <v>0</v>
      </c>
      <c r="K65" s="86">
        <v>178762762.90293169</v>
      </c>
      <c r="L65" s="86">
        <v>6614222227.4084702</v>
      </c>
    </row>
    <row r="66" spans="1:12" x14ac:dyDescent="0.25">
      <c r="A66" s="85" t="s">
        <v>108</v>
      </c>
      <c r="B66" s="85" t="s">
        <v>108</v>
      </c>
      <c r="C66" s="86">
        <v>2346254163.8003449</v>
      </c>
      <c r="D66" s="86">
        <v>586563540.95008624</v>
      </c>
      <c r="E66" s="86">
        <v>293281770.47504312</v>
      </c>
      <c r="F66" s="86">
        <v>97760590.158347696</v>
      </c>
      <c r="G66" s="86">
        <v>97760590.158347696</v>
      </c>
      <c r="H66" s="86">
        <v>97760590.158347696</v>
      </c>
      <c r="I66" s="86">
        <v>0</v>
      </c>
      <c r="J66" s="86">
        <v>0</v>
      </c>
      <c r="K66" s="86">
        <v>97760590.158347696</v>
      </c>
      <c r="L66" s="86">
        <v>3617141835.8588648</v>
      </c>
    </row>
    <row r="67" spans="1:12" x14ac:dyDescent="0.25">
      <c r="A67" s="84" t="s">
        <v>424</v>
      </c>
      <c r="B67" s="85" t="s">
        <v>110</v>
      </c>
      <c r="C67" s="86">
        <v>3781911692.8585453</v>
      </c>
      <c r="D67" s="86">
        <v>907126997.94807863</v>
      </c>
      <c r="E67" s="86">
        <v>541427284.93231153</v>
      </c>
      <c r="F67" s="86">
        <v>189987413.97397956</v>
      </c>
      <c r="G67" s="86">
        <v>205106261.00359535</v>
      </c>
      <c r="H67" s="86">
        <v>154487686.10781687</v>
      </c>
      <c r="I67" s="86">
        <v>6497809.2047332898</v>
      </c>
      <c r="J67" s="86">
        <v>0</v>
      </c>
      <c r="K67" s="86">
        <v>111721076.78585112</v>
      </c>
      <c r="L67" s="86">
        <v>5898266222.8149118</v>
      </c>
    </row>
    <row r="68" spans="1:12" x14ac:dyDescent="0.25">
      <c r="A68" s="85" t="s">
        <v>112</v>
      </c>
      <c r="B68" s="85" t="s">
        <v>112</v>
      </c>
      <c r="C68" s="86">
        <v>867998603.25542951</v>
      </c>
      <c r="D68" s="86">
        <v>212397700.63346562</v>
      </c>
      <c r="E68" s="86">
        <v>83543095.582496464</v>
      </c>
      <c r="F68" s="86">
        <v>433291309.29226983</v>
      </c>
      <c r="G68" s="86">
        <v>49063868.846330553</v>
      </c>
      <c r="H68" s="86">
        <v>0</v>
      </c>
      <c r="I68" s="86">
        <v>0</v>
      </c>
      <c r="J68" s="86">
        <v>31576458.16084189</v>
      </c>
      <c r="K68" s="86">
        <v>35399616.772244267</v>
      </c>
      <c r="L68" s="86">
        <v>1713270652.5430782</v>
      </c>
    </row>
    <row r="69" spans="1:12" x14ac:dyDescent="0.25">
      <c r="A69" s="85" t="s">
        <v>114</v>
      </c>
      <c r="B69" s="85" t="s">
        <v>114</v>
      </c>
      <c r="C69" s="86">
        <v>3650411414.2360477</v>
      </c>
      <c r="D69" s="86">
        <v>912602853.55901194</v>
      </c>
      <c r="E69" s="86">
        <v>456301426.77950597</v>
      </c>
      <c r="F69" s="86">
        <v>152100475.59316868</v>
      </c>
      <c r="G69" s="86">
        <v>152100475.59316868</v>
      </c>
      <c r="H69" s="86">
        <v>152100475.59316868</v>
      </c>
      <c r="I69" s="86">
        <v>0</v>
      </c>
      <c r="J69" s="86">
        <v>0</v>
      </c>
      <c r="K69" s="86">
        <v>152100475.59316868</v>
      </c>
      <c r="L69" s="86">
        <v>5627717596.947238</v>
      </c>
    </row>
    <row r="70" spans="1:12" x14ac:dyDescent="0.25">
      <c r="A70" s="85" t="s">
        <v>116</v>
      </c>
      <c r="B70" s="85" t="s">
        <v>116</v>
      </c>
      <c r="C70" s="86">
        <v>2447431440.6980815</v>
      </c>
      <c r="D70" s="86">
        <v>611857860.17452037</v>
      </c>
      <c r="E70" s="86">
        <v>305928930.08726019</v>
      </c>
      <c r="F70" s="86">
        <v>101976310.02908671</v>
      </c>
      <c r="G70" s="86">
        <v>101976310.02908671</v>
      </c>
      <c r="H70" s="86">
        <v>101976310.02908671</v>
      </c>
      <c r="I70" s="86">
        <v>0</v>
      </c>
      <c r="J70" s="86">
        <v>0</v>
      </c>
      <c r="K70" s="86">
        <v>101976310.02908671</v>
      </c>
      <c r="L70" s="86">
        <v>3773123471.0762086</v>
      </c>
    </row>
    <row r="71" spans="1:12" x14ac:dyDescent="0.25">
      <c r="A71" s="84" t="s">
        <v>426</v>
      </c>
      <c r="B71" s="85" t="s">
        <v>118</v>
      </c>
      <c r="C71" s="86">
        <v>3706076056.5483274</v>
      </c>
      <c r="D71" s="86">
        <v>892940236.23638105</v>
      </c>
      <c r="E71" s="86">
        <v>528801134.96875429</v>
      </c>
      <c r="F71" s="86">
        <v>186965243.08985755</v>
      </c>
      <c r="G71" s="86">
        <v>202080015.06878877</v>
      </c>
      <c r="H71" s="86">
        <v>151656363.28778273</v>
      </c>
      <c r="I71" s="86">
        <v>6742961.9574682266</v>
      </c>
      <c r="J71" s="86">
        <v>0</v>
      </c>
      <c r="K71" s="86">
        <v>108002746.71027724</v>
      </c>
      <c r="L71" s="86">
        <v>5783264757.8676357</v>
      </c>
    </row>
    <row r="72" spans="1:12" x14ac:dyDescent="0.25">
      <c r="A72" s="85" t="s">
        <v>120</v>
      </c>
      <c r="B72" s="85" t="s">
        <v>120</v>
      </c>
      <c r="C72" s="86">
        <v>16456395434.725555</v>
      </c>
      <c r="D72" s="86">
        <v>1341889654.5882902</v>
      </c>
      <c r="E72" s="86">
        <v>801232153.99356532</v>
      </c>
      <c r="F72" s="86">
        <v>0</v>
      </c>
      <c r="G72" s="86">
        <v>0</v>
      </c>
      <c r="H72" s="86">
        <v>0</v>
      </c>
      <c r="I72" s="86">
        <v>0</v>
      </c>
      <c r="J72" s="86">
        <v>1374662159.0364227</v>
      </c>
      <c r="K72" s="86">
        <v>1751637388.394491</v>
      </c>
      <c r="L72" s="86">
        <v>21725816790.738323</v>
      </c>
    </row>
    <row r="73" spans="1:12" x14ac:dyDescent="0.25">
      <c r="A73" s="85" t="s">
        <v>123</v>
      </c>
      <c r="B73" s="85" t="s">
        <v>123</v>
      </c>
      <c r="C73" s="86">
        <v>2010608535.941839</v>
      </c>
      <c r="D73" s="86">
        <v>745506574.7938683</v>
      </c>
      <c r="E73" s="86">
        <v>307811527.89967734</v>
      </c>
      <c r="F73" s="86">
        <v>11345750.096075501</v>
      </c>
      <c r="G73" s="86">
        <v>11345750.096075501</v>
      </c>
      <c r="H73" s="86">
        <v>11345750.096075501</v>
      </c>
      <c r="I73" s="86">
        <v>0</v>
      </c>
      <c r="J73" s="86">
        <v>564576474.94973421</v>
      </c>
      <c r="K73" s="86">
        <v>117402023.00111572</v>
      </c>
      <c r="L73" s="86">
        <v>3779942386.8744612</v>
      </c>
    </row>
    <row r="74" spans="1:12" x14ac:dyDescent="0.25">
      <c r="A74" s="84" t="s">
        <v>418</v>
      </c>
      <c r="B74" s="85" t="s">
        <v>125</v>
      </c>
      <c r="C74" s="86">
        <v>5003469924.000351</v>
      </c>
      <c r="D74" s="86">
        <v>952512408.30422843</v>
      </c>
      <c r="E74" s="86">
        <v>772140214.01359081</v>
      </c>
      <c r="F74" s="86">
        <v>180324769.29592401</v>
      </c>
      <c r="G74" s="86">
        <v>200535605.55651584</v>
      </c>
      <c r="H74" s="86">
        <v>132246427.2820438</v>
      </c>
      <c r="I74" s="86">
        <v>7838547.1165351784</v>
      </c>
      <c r="J74" s="86">
        <v>235037314.46992519</v>
      </c>
      <c r="K74" s="86">
        <v>163544427.85400045</v>
      </c>
      <c r="L74" s="86">
        <v>7647649637.8931141</v>
      </c>
    </row>
    <row r="75" spans="1:12" x14ac:dyDescent="0.25">
      <c r="A75" s="85" t="s">
        <v>127</v>
      </c>
      <c r="B75" s="85" t="s">
        <v>127</v>
      </c>
      <c r="C75" s="86">
        <v>496787364.80997795</v>
      </c>
      <c r="D75" s="86">
        <v>79396832.029418603</v>
      </c>
      <c r="E75" s="86">
        <v>94690230.057561591</v>
      </c>
      <c r="F75" s="86">
        <v>0</v>
      </c>
      <c r="G75" s="86">
        <v>0</v>
      </c>
      <c r="H75" s="86">
        <v>0</v>
      </c>
      <c r="I75" s="86">
        <v>0</v>
      </c>
      <c r="J75" s="86">
        <v>68804903.712253869</v>
      </c>
      <c r="K75" s="86">
        <v>24990570.893370572</v>
      </c>
      <c r="L75" s="86">
        <v>764669901.50258279</v>
      </c>
    </row>
    <row r="76" spans="1:12" x14ac:dyDescent="0.25">
      <c r="A76" s="85" t="s">
        <v>129</v>
      </c>
      <c r="B76" s="85" t="s">
        <v>129</v>
      </c>
      <c r="C76" s="86">
        <v>5084611734.5238571</v>
      </c>
      <c r="D76" s="86">
        <v>2169862416.5600781</v>
      </c>
      <c r="E76" s="86">
        <v>833164925.11168432</v>
      </c>
      <c r="F76" s="86">
        <v>0</v>
      </c>
      <c r="G76" s="86">
        <v>0</v>
      </c>
      <c r="H76" s="86">
        <v>0</v>
      </c>
      <c r="I76" s="86">
        <v>0</v>
      </c>
      <c r="J76" s="86">
        <v>1155912442.3538399</v>
      </c>
      <c r="K76" s="86">
        <v>355840121.31044936</v>
      </c>
      <c r="L76" s="86">
        <v>9599391639.8599091</v>
      </c>
    </row>
    <row r="77" spans="1:12" x14ac:dyDescent="0.25">
      <c r="A77" s="85" t="s">
        <v>131</v>
      </c>
      <c r="B77" s="85" t="s">
        <v>131</v>
      </c>
      <c r="C77" s="86">
        <v>6287857220.5298986</v>
      </c>
      <c r="D77" s="86">
        <v>1571964305.1324747</v>
      </c>
      <c r="E77" s="86">
        <v>785982152.56623733</v>
      </c>
      <c r="F77" s="86">
        <v>261994050.85541242</v>
      </c>
      <c r="G77" s="86">
        <v>261994050.85541242</v>
      </c>
      <c r="H77" s="86">
        <v>261994050.85541242</v>
      </c>
      <c r="I77" s="86">
        <v>0</v>
      </c>
      <c r="J77" s="86">
        <v>0</v>
      </c>
      <c r="K77" s="86">
        <v>261994050.85541242</v>
      </c>
      <c r="L77" s="86">
        <v>9693779881.6502571</v>
      </c>
    </row>
    <row r="78" spans="1:12" x14ac:dyDescent="0.25">
      <c r="A78" s="84" t="s">
        <v>420</v>
      </c>
      <c r="B78" s="85" t="s">
        <v>133</v>
      </c>
      <c r="C78" s="86">
        <v>109794365320.47804</v>
      </c>
      <c r="D78" s="86">
        <v>22924472746.561481</v>
      </c>
      <c r="E78" s="86">
        <v>14553951222.945816</v>
      </c>
      <c r="F78" s="86">
        <v>5239885015.4598999</v>
      </c>
      <c r="G78" s="86">
        <v>5574086623.2837257</v>
      </c>
      <c r="H78" s="86">
        <v>4391693489.3427019</v>
      </c>
      <c r="I78" s="86">
        <v>57185608.449854709</v>
      </c>
      <c r="J78" s="86">
        <v>0</v>
      </c>
      <c r="K78" s="86">
        <v>3703068647.8435607</v>
      </c>
      <c r="L78" s="86">
        <v>166238708674.36511</v>
      </c>
    </row>
    <row r="79" spans="1:12" x14ac:dyDescent="0.25">
      <c r="A79" s="87" t="s">
        <v>136</v>
      </c>
      <c r="B79" s="87" t="s">
        <v>136</v>
      </c>
      <c r="C79" s="86">
        <v>3425316568.4016061</v>
      </c>
      <c r="D79" s="86">
        <v>856329142.10040152</v>
      </c>
      <c r="E79" s="86">
        <v>428164571.05020076</v>
      </c>
      <c r="F79" s="86">
        <v>142721523.68340024</v>
      </c>
      <c r="G79" s="86">
        <v>142721523.68340024</v>
      </c>
      <c r="H79" s="86">
        <v>142721523.68340024</v>
      </c>
      <c r="I79" s="86">
        <v>0</v>
      </c>
      <c r="J79" s="86">
        <v>0</v>
      </c>
      <c r="K79" s="86">
        <v>142721523.68340024</v>
      </c>
      <c r="L79" s="86">
        <v>5280696376.2858086</v>
      </c>
    </row>
    <row r="80" spans="1:12" x14ac:dyDescent="0.25">
      <c r="A80" s="88" t="s">
        <v>146</v>
      </c>
      <c r="B80" s="88" t="s">
        <v>146</v>
      </c>
      <c r="C80" s="86">
        <v>651510368.25034308</v>
      </c>
      <c r="D80" s="86">
        <v>162877592.06258577</v>
      </c>
      <c r="E80" s="86">
        <v>81438796.031292886</v>
      </c>
      <c r="F80" s="86">
        <v>27146265.343764294</v>
      </c>
      <c r="G80" s="86">
        <v>27146265.343764294</v>
      </c>
      <c r="H80" s="86">
        <v>27146265.343764294</v>
      </c>
      <c r="I80" s="86">
        <v>0</v>
      </c>
      <c r="J80" s="86">
        <v>0</v>
      </c>
      <c r="K80" s="86">
        <v>27146265.343764294</v>
      </c>
      <c r="L80" s="86">
        <v>1004411817.7192791</v>
      </c>
    </row>
    <row r="81" spans="1:12" x14ac:dyDescent="0.25">
      <c r="A81" s="88" t="s">
        <v>148</v>
      </c>
      <c r="B81" s="88" t="s">
        <v>148</v>
      </c>
      <c r="C81" s="86">
        <v>69129586.597990543</v>
      </c>
      <c r="D81" s="86">
        <v>17282396.649497636</v>
      </c>
      <c r="E81" s="86">
        <v>8641198.3247488178</v>
      </c>
      <c r="F81" s="86">
        <v>2880399.4415829391</v>
      </c>
      <c r="G81" s="86">
        <v>2880399.4415829391</v>
      </c>
      <c r="H81" s="86">
        <v>2880399.4415829391</v>
      </c>
      <c r="I81" s="86">
        <v>0</v>
      </c>
      <c r="J81" s="86">
        <v>0</v>
      </c>
      <c r="K81" s="86">
        <v>2880399.4415829391</v>
      </c>
      <c r="L81" s="86">
        <v>106574779.33856872</v>
      </c>
    </row>
    <row r="82" spans="1:12" x14ac:dyDescent="0.25">
      <c r="A82" s="88" t="s">
        <v>150</v>
      </c>
      <c r="B82" s="88" t="s">
        <v>150</v>
      </c>
      <c r="C82" s="86">
        <v>198168978.24624759</v>
      </c>
      <c r="D82" s="86">
        <v>49542244.561561897</v>
      </c>
      <c r="E82" s="86">
        <v>24771122.280780949</v>
      </c>
      <c r="F82" s="86">
        <v>8257040.7602603165</v>
      </c>
      <c r="G82" s="86">
        <v>8257040.7602603165</v>
      </c>
      <c r="H82" s="86">
        <v>8257040.7602603165</v>
      </c>
      <c r="I82" s="86">
        <v>0</v>
      </c>
      <c r="J82" s="86">
        <v>0</v>
      </c>
      <c r="K82" s="86">
        <v>8257040.7602603165</v>
      </c>
      <c r="L82" s="86">
        <v>305510508.12963182</v>
      </c>
    </row>
    <row r="83" spans="1:12" x14ac:dyDescent="0.25">
      <c r="A83" s="88" t="s">
        <v>152</v>
      </c>
      <c r="B83" s="88" t="s">
        <v>152</v>
      </c>
      <c r="C83" s="86">
        <v>10814405.725269567</v>
      </c>
      <c r="D83" s="86">
        <v>2703601.4313173918</v>
      </c>
      <c r="E83" s="86">
        <v>1351800.7156586959</v>
      </c>
      <c r="F83" s="86">
        <v>450600.23855289863</v>
      </c>
      <c r="G83" s="86">
        <v>450600.23855289863</v>
      </c>
      <c r="H83" s="86">
        <v>450600.23855289863</v>
      </c>
      <c r="I83" s="86">
        <v>0</v>
      </c>
      <c r="J83" s="86">
        <v>0</v>
      </c>
      <c r="K83" s="86">
        <v>450600.23855289863</v>
      </c>
      <c r="L83" s="86">
        <v>16672208.826457249</v>
      </c>
    </row>
    <row r="84" spans="1:12" x14ac:dyDescent="0.25">
      <c r="A84" s="88" t="s">
        <v>154</v>
      </c>
      <c r="B84" s="88" t="s">
        <v>154</v>
      </c>
      <c r="C84" s="86">
        <v>103280078.01098301</v>
      </c>
      <c r="D84" s="86">
        <v>25820019.502745751</v>
      </c>
      <c r="E84" s="86">
        <v>12910009.751372876</v>
      </c>
      <c r="F84" s="86">
        <v>4303336.5837909579</v>
      </c>
      <c r="G84" s="86">
        <v>4303336.5837909579</v>
      </c>
      <c r="H84" s="86">
        <v>4303336.5837909579</v>
      </c>
      <c r="I84" s="86">
        <v>0</v>
      </c>
      <c r="J84" s="86">
        <v>0</v>
      </c>
      <c r="K84" s="86">
        <v>4303336.5837909579</v>
      </c>
      <c r="L84" s="86">
        <v>159223453.60026547</v>
      </c>
    </row>
    <row r="85" spans="1:12" x14ac:dyDescent="0.25">
      <c r="A85" s="88" t="s">
        <v>156</v>
      </c>
      <c r="B85" s="88" t="s">
        <v>156</v>
      </c>
      <c r="C85" s="86">
        <v>909427686.46137571</v>
      </c>
      <c r="D85" s="86">
        <v>227356921.61534393</v>
      </c>
      <c r="E85" s="86">
        <v>113678460.80767196</v>
      </c>
      <c r="F85" s="86">
        <v>37892820.269223988</v>
      </c>
      <c r="G85" s="86">
        <v>37892820.269223988</v>
      </c>
      <c r="H85" s="86">
        <v>37892820.269223988</v>
      </c>
      <c r="I85" s="86">
        <v>0</v>
      </c>
      <c r="J85" s="86">
        <v>0</v>
      </c>
      <c r="K85" s="86">
        <v>37892820.269223988</v>
      </c>
      <c r="L85" s="86">
        <v>1402034349.9612875</v>
      </c>
    </row>
    <row r="86" spans="1:12" x14ac:dyDescent="0.25">
      <c r="A86" s="88" t="s">
        <v>158</v>
      </c>
      <c r="B86" s="88" t="s">
        <v>158</v>
      </c>
      <c r="C86" s="86">
        <v>282215082.55318892</v>
      </c>
      <c r="D86" s="86">
        <v>13940726.237613861</v>
      </c>
      <c r="E86" s="86">
        <v>9145721.9186978936</v>
      </c>
      <c r="F86" s="86">
        <v>27072700.149949498</v>
      </c>
      <c r="G86" s="86">
        <v>13536350.074974749</v>
      </c>
      <c r="H86" s="86">
        <v>3384087.5187436873</v>
      </c>
      <c r="I86" s="86">
        <v>0</v>
      </c>
      <c r="J86" s="86">
        <v>0</v>
      </c>
      <c r="K86" s="86">
        <v>5344208.4273334797</v>
      </c>
      <c r="L86" s="86">
        <v>354638876.8805021</v>
      </c>
    </row>
    <row r="87" spans="1:12" x14ac:dyDescent="0.25">
      <c r="A87" s="88" t="s">
        <v>159</v>
      </c>
      <c r="B87" s="88" t="s">
        <v>159</v>
      </c>
      <c r="C87" s="86">
        <v>282215082.55318892</v>
      </c>
      <c r="D87" s="86">
        <v>11468641.820303041</v>
      </c>
      <c r="E87" s="86">
        <v>2453302.0994037967</v>
      </c>
      <c r="F87" s="86">
        <v>27072700.149949498</v>
      </c>
      <c r="G87" s="86">
        <v>13536350.074974749</v>
      </c>
      <c r="H87" s="86">
        <v>3384087.5187436873</v>
      </c>
      <c r="I87" s="86">
        <v>0</v>
      </c>
      <c r="J87" s="86">
        <v>0</v>
      </c>
      <c r="K87" s="86">
        <v>5203991.5125134252</v>
      </c>
      <c r="L87" s="86">
        <v>345334155.7290771</v>
      </c>
    </row>
    <row r="88" spans="1:12" x14ac:dyDescent="0.25">
      <c r="A88" s="88" t="s">
        <v>160</v>
      </c>
      <c r="B88" s="88" t="s">
        <v>160</v>
      </c>
      <c r="C88" s="86">
        <v>182206454.2692143</v>
      </c>
      <c r="D88" s="86">
        <v>4123430.7375952918</v>
      </c>
      <c r="E88" s="86">
        <v>2453302.0994037967</v>
      </c>
      <c r="F88" s="86">
        <v>27072700.149949498</v>
      </c>
      <c r="G88" s="86">
        <v>13536350.074974749</v>
      </c>
      <c r="H88" s="86">
        <v>3384087.5187436873</v>
      </c>
      <c r="I88" s="86">
        <v>0</v>
      </c>
      <c r="J88" s="86">
        <v>0</v>
      </c>
      <c r="K88" s="86">
        <v>3561477.7702031839</v>
      </c>
      <c r="L88" s="86">
        <v>236337802.62008449</v>
      </c>
    </row>
    <row r="89" spans="1:12" x14ac:dyDescent="0.25">
      <c r="A89" s="88" t="s">
        <v>161</v>
      </c>
      <c r="B89" s="88" t="s">
        <v>161</v>
      </c>
      <c r="C89" s="86">
        <v>93627790.196291238</v>
      </c>
      <c r="D89" s="86">
        <v>4123430.7375952918</v>
      </c>
      <c r="E89" s="86">
        <v>2453302.0994037967</v>
      </c>
      <c r="F89" s="86">
        <v>27072700.149949498</v>
      </c>
      <c r="G89" s="86">
        <v>13536350.074974749</v>
      </c>
      <c r="H89" s="86">
        <v>3384087.5187436873</v>
      </c>
      <c r="I89" s="86">
        <v>0</v>
      </c>
      <c r="J89" s="86">
        <v>0</v>
      </c>
      <c r="K89" s="86">
        <v>2206224.2098874617</v>
      </c>
      <c r="L89" s="86">
        <v>146403884.98684573</v>
      </c>
    </row>
    <row r="90" spans="1:12" x14ac:dyDescent="0.25">
      <c r="A90" s="88" t="s">
        <v>162</v>
      </c>
      <c r="B90" s="88" t="s">
        <v>162</v>
      </c>
      <c r="C90" s="86">
        <v>450818505.53030115</v>
      </c>
      <c r="D90" s="86">
        <v>7345211.0827077497</v>
      </c>
      <c r="E90" s="86">
        <v>4671755.3568745144</v>
      </c>
      <c r="F90" s="86">
        <v>27072700.149949498</v>
      </c>
      <c r="G90" s="86">
        <v>13536350.074974749</v>
      </c>
      <c r="H90" s="86">
        <v>3384087.5187436873</v>
      </c>
      <c r="I90" s="86">
        <v>0</v>
      </c>
      <c r="J90" s="86">
        <v>0</v>
      </c>
      <c r="K90" s="86">
        <v>7754477.7286173347</v>
      </c>
      <c r="L90" s="86">
        <v>514583087.44216871</v>
      </c>
    </row>
    <row r="91" spans="1:12" x14ac:dyDescent="0.25">
      <c r="A91" s="88" t="s">
        <v>163</v>
      </c>
      <c r="B91" s="88" t="s">
        <v>163</v>
      </c>
      <c r="C91" s="86">
        <v>608479280.50392699</v>
      </c>
      <c r="D91" s="86">
        <v>7345211.0827077497</v>
      </c>
      <c r="E91" s="86">
        <v>4671755.3568745144</v>
      </c>
      <c r="F91" s="86">
        <v>27072700.149949498</v>
      </c>
      <c r="G91" s="86">
        <v>13536350.074974749</v>
      </c>
      <c r="H91" s="86">
        <v>3384087.5187436873</v>
      </c>
      <c r="I91" s="86">
        <v>0</v>
      </c>
      <c r="J91" s="86">
        <v>0</v>
      </c>
      <c r="K91" s="86">
        <v>10166687.585713811</v>
      </c>
      <c r="L91" s="86">
        <v>674656072.27289104</v>
      </c>
    </row>
    <row r="92" spans="1:12" x14ac:dyDescent="0.25">
      <c r="A92" s="88" t="s">
        <v>164</v>
      </c>
      <c r="B92" s="88" t="s">
        <v>164</v>
      </c>
      <c r="C92" s="86">
        <v>7286960612.7999468</v>
      </c>
      <c r="D92" s="86">
        <v>1821740153.1999867</v>
      </c>
      <c r="E92" s="86">
        <v>910870076.59999335</v>
      </c>
      <c r="F92" s="86">
        <v>303623358.86666447</v>
      </c>
      <c r="G92" s="86">
        <v>303623358.86666447</v>
      </c>
      <c r="H92" s="86">
        <v>303623358.86666447</v>
      </c>
      <c r="I92" s="86">
        <v>0</v>
      </c>
      <c r="J92" s="86">
        <v>0</v>
      </c>
      <c r="K92" s="86">
        <v>303623358.86666447</v>
      </c>
      <c r="L92" s="86">
        <v>11234064278.066586</v>
      </c>
    </row>
    <row r="93" spans="1:12" x14ac:dyDescent="0.25">
      <c r="A93" s="88" t="s">
        <v>165</v>
      </c>
      <c r="B93" s="88" t="s">
        <v>165</v>
      </c>
      <c r="C93" s="86">
        <v>1464393198.5997722</v>
      </c>
      <c r="D93" s="86">
        <v>366098299.64994305</v>
      </c>
      <c r="E93" s="86">
        <v>183049149.82497153</v>
      </c>
      <c r="F93" s="86">
        <v>61016383.274990506</v>
      </c>
      <c r="G93" s="86">
        <v>61016383.274990506</v>
      </c>
      <c r="H93" s="86">
        <v>61016383.274990506</v>
      </c>
      <c r="I93" s="86">
        <v>0</v>
      </c>
      <c r="J93" s="86">
        <v>0</v>
      </c>
      <c r="K93" s="86">
        <v>61016383.274990506</v>
      </c>
      <c r="L93" s="86">
        <v>2257606181.1746488</v>
      </c>
    </row>
    <row r="94" spans="1:12" x14ac:dyDescent="0.25">
      <c r="A94" s="88" t="s">
        <v>166</v>
      </c>
      <c r="B94" s="88" t="s">
        <v>166</v>
      </c>
      <c r="C94" s="86">
        <v>2216460016.752512</v>
      </c>
      <c r="D94" s="86">
        <v>554115004.18812799</v>
      </c>
      <c r="E94" s="86">
        <v>277057502.094064</v>
      </c>
      <c r="F94" s="86">
        <v>92352500.698021322</v>
      </c>
      <c r="G94" s="86">
        <v>92352500.698021322</v>
      </c>
      <c r="H94" s="86">
        <v>92352500.698021322</v>
      </c>
      <c r="I94" s="86">
        <v>0</v>
      </c>
      <c r="J94" s="86">
        <v>0</v>
      </c>
      <c r="K94" s="86">
        <v>92352500.698021322</v>
      </c>
      <c r="L94" s="86">
        <v>3417042525.8267899</v>
      </c>
    </row>
    <row r="95" spans="1:12" x14ac:dyDescent="0.25">
      <c r="A95" s="88" t="s">
        <v>167</v>
      </c>
      <c r="B95" s="88" t="s">
        <v>167</v>
      </c>
      <c r="C95" s="86">
        <v>120954872.36822046</v>
      </c>
      <c r="D95" s="86">
        <v>30238718.092055116</v>
      </c>
      <c r="E95" s="86">
        <v>15119359.046027558</v>
      </c>
      <c r="F95" s="86">
        <v>5039786.3486758517</v>
      </c>
      <c r="G95" s="86">
        <v>5039786.3486758517</v>
      </c>
      <c r="H95" s="86">
        <v>5039786.3486758517</v>
      </c>
      <c r="I95" s="86">
        <v>0</v>
      </c>
      <c r="J95" s="86">
        <v>0</v>
      </c>
      <c r="K95" s="86">
        <v>5039786.3486758517</v>
      </c>
      <c r="L95" s="86">
        <v>186472094.90100655</v>
      </c>
    </row>
    <row r="96" spans="1:12" x14ac:dyDescent="0.25">
      <c r="A96" s="88" t="s">
        <v>168</v>
      </c>
      <c r="B96" s="88" t="s">
        <v>168</v>
      </c>
      <c r="C96" s="86">
        <v>1155153764.8848937</v>
      </c>
      <c r="D96" s="86">
        <v>288788441.22122341</v>
      </c>
      <c r="E96" s="86">
        <v>144394220.61061171</v>
      </c>
      <c r="F96" s="86">
        <v>48131406.870203905</v>
      </c>
      <c r="G96" s="86">
        <v>48131406.870203905</v>
      </c>
      <c r="H96" s="86">
        <v>48131406.870203905</v>
      </c>
      <c r="I96" s="86">
        <v>0</v>
      </c>
      <c r="J96" s="86">
        <v>0</v>
      </c>
      <c r="K96" s="86">
        <v>48131406.870203905</v>
      </c>
      <c r="L96" s="86">
        <v>1780862054.1975446</v>
      </c>
    </row>
    <row r="97" spans="1:12" x14ac:dyDescent="0.25">
      <c r="A97" s="88" t="s">
        <v>169</v>
      </c>
      <c r="B97" s="88" t="s">
        <v>169</v>
      </c>
      <c r="C97" s="86">
        <v>1446118855.5917938</v>
      </c>
      <c r="D97" s="86">
        <v>361529713.89794844</v>
      </c>
      <c r="E97" s="86">
        <v>180764856.94897422</v>
      </c>
      <c r="F97" s="86">
        <v>60254952.316324733</v>
      </c>
      <c r="G97" s="86">
        <v>60254952.316324733</v>
      </c>
      <c r="H97" s="86">
        <v>60254952.316324733</v>
      </c>
      <c r="I97" s="86">
        <v>0</v>
      </c>
      <c r="J97" s="86">
        <v>0</v>
      </c>
      <c r="K97" s="86">
        <v>60254952.316324733</v>
      </c>
      <c r="L97" s="86">
        <v>2229433235.7040153</v>
      </c>
    </row>
    <row r="98" spans="1:12" x14ac:dyDescent="0.25">
      <c r="A98" s="88" t="s">
        <v>170</v>
      </c>
      <c r="B98" s="88" t="s">
        <v>170</v>
      </c>
      <c r="C98" s="86">
        <v>13957631524.329107</v>
      </c>
      <c r="D98" s="86">
        <v>3489407881.0822768</v>
      </c>
      <c r="E98" s="86">
        <v>1744703940.5411384</v>
      </c>
      <c r="F98" s="86">
        <v>581567980.18037951</v>
      </c>
      <c r="G98" s="86">
        <v>581567980.18037951</v>
      </c>
      <c r="H98" s="86">
        <v>581567980.18037951</v>
      </c>
      <c r="I98" s="86">
        <v>0</v>
      </c>
      <c r="J98" s="86">
        <v>0</v>
      </c>
      <c r="K98" s="86">
        <v>581567980.18037951</v>
      </c>
      <c r="L98" s="86">
        <v>21518015266.674034</v>
      </c>
    </row>
    <row r="99" spans="1:12" x14ac:dyDescent="0.25">
      <c r="A99" s="88" t="s">
        <v>171</v>
      </c>
      <c r="B99" s="88" t="s">
        <v>171</v>
      </c>
      <c r="C99" s="86">
        <v>2557240215.4987636</v>
      </c>
      <c r="D99" s="86">
        <v>639310053.87469089</v>
      </c>
      <c r="E99" s="86">
        <v>319655026.93734545</v>
      </c>
      <c r="F99" s="86">
        <v>106551675.64578184</v>
      </c>
      <c r="G99" s="86">
        <v>106551675.64578184</v>
      </c>
      <c r="H99" s="86">
        <v>106551675.64578184</v>
      </c>
      <c r="I99" s="86">
        <v>0</v>
      </c>
      <c r="J99" s="86">
        <v>0</v>
      </c>
      <c r="K99" s="86">
        <v>106551675.64578184</v>
      </c>
      <c r="L99" s="86">
        <v>3942411998.8939281</v>
      </c>
    </row>
    <row r="100" spans="1:12" x14ac:dyDescent="0.25">
      <c r="A100" s="88" t="s">
        <v>172</v>
      </c>
      <c r="B100" s="88" t="s">
        <v>172</v>
      </c>
      <c r="C100" s="86">
        <v>4245465327.5977006</v>
      </c>
      <c r="D100" s="86">
        <v>1061366331.8994251</v>
      </c>
      <c r="E100" s="86">
        <v>530683165.94971257</v>
      </c>
      <c r="F100" s="86">
        <v>176894388.64990419</v>
      </c>
      <c r="G100" s="86">
        <v>176894388.64990419</v>
      </c>
      <c r="H100" s="86">
        <v>176894388.64990419</v>
      </c>
      <c r="I100" s="86">
        <v>0</v>
      </c>
      <c r="J100" s="86">
        <v>0</v>
      </c>
      <c r="K100" s="86">
        <v>176894388.64990419</v>
      </c>
      <c r="L100" s="86">
        <v>6545092380.0464554</v>
      </c>
    </row>
    <row r="101" spans="1:12" x14ac:dyDescent="0.25">
      <c r="A101" s="88" t="s">
        <v>173</v>
      </c>
      <c r="B101" s="88" t="s">
        <v>173</v>
      </c>
      <c r="C101" s="86">
        <v>231679867.65396076</v>
      </c>
      <c r="D101" s="86">
        <v>57919966.913490191</v>
      </c>
      <c r="E101" s="86">
        <v>28959983.456745096</v>
      </c>
      <c r="F101" s="86">
        <v>9653327.8189150337</v>
      </c>
      <c r="G101" s="86">
        <v>9653327.8189150337</v>
      </c>
      <c r="H101" s="86">
        <v>9653327.8189150337</v>
      </c>
      <c r="I101" s="86">
        <v>0</v>
      </c>
      <c r="J101" s="86">
        <v>0</v>
      </c>
      <c r="K101" s="86">
        <v>9653327.8189150337</v>
      </c>
      <c r="L101" s="86">
        <v>357173129.29985607</v>
      </c>
    </row>
    <row r="102" spans="1:12" x14ac:dyDescent="0.25">
      <c r="A102" s="88" t="s">
        <v>174</v>
      </c>
      <c r="B102" s="88" t="s">
        <v>174</v>
      </c>
      <c r="C102" s="86">
        <v>1424535104.1651096</v>
      </c>
      <c r="D102" s="86">
        <v>356133776.04127741</v>
      </c>
      <c r="E102" s="86">
        <v>178066888.0206387</v>
      </c>
      <c r="F102" s="86">
        <v>59355629.340212904</v>
      </c>
      <c r="G102" s="86">
        <v>59355629.340212904</v>
      </c>
      <c r="H102" s="86">
        <v>59355629.340212904</v>
      </c>
      <c r="I102" s="86">
        <v>0</v>
      </c>
      <c r="J102" s="86">
        <v>0</v>
      </c>
      <c r="K102" s="86">
        <v>59355629.340212904</v>
      </c>
      <c r="L102" s="86">
        <v>2196158285.5878773</v>
      </c>
    </row>
    <row r="103" spans="1:12" x14ac:dyDescent="0.25">
      <c r="A103" s="88" t="s">
        <v>175</v>
      </c>
      <c r="B103" s="88" t="s">
        <v>175</v>
      </c>
      <c r="C103" s="86">
        <v>1405906539.3029354</v>
      </c>
      <c r="D103" s="86">
        <v>351476634.82573384</v>
      </c>
      <c r="E103" s="86">
        <v>175738317.41286692</v>
      </c>
      <c r="F103" s="86">
        <v>58579439.137622304</v>
      </c>
      <c r="G103" s="86">
        <v>58579439.137622304</v>
      </c>
      <c r="H103" s="86">
        <v>58579439.137622304</v>
      </c>
      <c r="I103" s="86">
        <v>0</v>
      </c>
      <c r="J103" s="86">
        <v>0</v>
      </c>
      <c r="K103" s="86">
        <v>58579439.137622304</v>
      </c>
      <c r="L103" s="86">
        <v>2167439248.0920253</v>
      </c>
    </row>
    <row r="104" spans="1:12" x14ac:dyDescent="0.25">
      <c r="A104" s="88" t="s">
        <v>139</v>
      </c>
      <c r="B104" s="88" t="s">
        <v>139</v>
      </c>
      <c r="C104" s="86">
        <v>6389860597.8649826</v>
      </c>
      <c r="D104" s="86">
        <v>1597465149.4662457</v>
      </c>
      <c r="E104" s="86">
        <v>798732574.73312283</v>
      </c>
      <c r="F104" s="86">
        <v>266244191.57770759</v>
      </c>
      <c r="G104" s="86">
        <v>266244191.57770759</v>
      </c>
      <c r="H104" s="86">
        <v>266244191.57770759</v>
      </c>
      <c r="I104" s="86">
        <v>0</v>
      </c>
      <c r="J104" s="86">
        <v>0</v>
      </c>
      <c r="K104" s="86">
        <v>266244191.57770759</v>
      </c>
      <c r="L104" s="86">
        <v>9851035088.3751793</v>
      </c>
    </row>
    <row r="105" spans="1:12" x14ac:dyDescent="0.25">
      <c r="A105" s="88" t="s">
        <v>141</v>
      </c>
      <c r="B105" s="88" t="s">
        <v>141</v>
      </c>
      <c r="C105" s="86">
        <v>679938236.63371372</v>
      </c>
      <c r="D105" s="86">
        <v>169984559.15842843</v>
      </c>
      <c r="E105" s="86">
        <v>84992279.579214215</v>
      </c>
      <c r="F105" s="86">
        <v>28330759.859738067</v>
      </c>
      <c r="G105" s="86">
        <v>28330759.859738067</v>
      </c>
      <c r="H105" s="86">
        <v>28330759.859738067</v>
      </c>
      <c r="I105" s="86">
        <v>0</v>
      </c>
      <c r="J105" s="86">
        <v>0</v>
      </c>
      <c r="K105" s="86">
        <v>28330759.859738067</v>
      </c>
      <c r="L105" s="86">
        <v>1048238114.8103088</v>
      </c>
    </row>
    <row r="106" spans="1:12" x14ac:dyDescent="0.25">
      <c r="A106" s="88" t="s">
        <v>143</v>
      </c>
      <c r="B106" s="88" t="s">
        <v>143</v>
      </c>
      <c r="C106" s="86">
        <v>554190730.06155145</v>
      </c>
      <c r="D106" s="86">
        <v>138547682.51538786</v>
      </c>
      <c r="E106" s="86">
        <v>69273841.257693931</v>
      </c>
      <c r="F106" s="86">
        <v>23091280.41923131</v>
      </c>
      <c r="G106" s="86">
        <v>23091280.41923131</v>
      </c>
      <c r="H106" s="86">
        <v>23091280.41923131</v>
      </c>
      <c r="I106" s="86">
        <v>0</v>
      </c>
      <c r="J106" s="86">
        <v>0</v>
      </c>
      <c r="K106" s="86">
        <v>23091280.41923131</v>
      </c>
      <c r="L106" s="86">
        <v>854377375.51155841</v>
      </c>
    </row>
    <row r="107" spans="1:12" x14ac:dyDescent="0.25">
      <c r="A107" s="88"/>
      <c r="B107" s="88"/>
      <c r="C107" s="86"/>
      <c r="D107" s="86"/>
      <c r="E107" s="86"/>
      <c r="F107" s="86"/>
      <c r="G107" s="86"/>
      <c r="H107" s="86"/>
      <c r="I107" s="86"/>
      <c r="J107" s="86"/>
      <c r="K107" s="86"/>
      <c r="L107" s="86"/>
    </row>
    <row r="108" spans="1:12" x14ac:dyDescent="0.25">
      <c r="A108" s="89" t="s">
        <v>899</v>
      </c>
      <c r="B108" s="89" t="s">
        <v>899</v>
      </c>
      <c r="C108" s="86">
        <v>3890680745.0943589</v>
      </c>
      <c r="D108" s="86">
        <v>584475868.72705173</v>
      </c>
      <c r="E108" s="86">
        <v>210868550.68415782</v>
      </c>
      <c r="F108" s="86">
        <v>0</v>
      </c>
      <c r="G108" s="86">
        <v>0</v>
      </c>
      <c r="H108" s="86">
        <v>0</v>
      </c>
      <c r="I108" s="86">
        <v>0</v>
      </c>
      <c r="J108" s="86">
        <v>257486750.71656969</v>
      </c>
      <c r="K108" s="86">
        <v>134237990.24723804</v>
      </c>
      <c r="L108" s="86">
        <v>5077749905.4693756</v>
      </c>
    </row>
    <row r="109" spans="1:12" x14ac:dyDescent="0.25">
      <c r="A109" s="89" t="s">
        <v>900</v>
      </c>
      <c r="B109" s="89" t="s">
        <v>900</v>
      </c>
      <c r="C109" s="86">
        <v>4477084742.7501431</v>
      </c>
      <c r="D109" s="86">
        <v>836740056.04164219</v>
      </c>
      <c r="E109" s="86">
        <v>264124531.59509182</v>
      </c>
      <c r="F109" s="86">
        <v>0</v>
      </c>
      <c r="G109" s="86">
        <v>0</v>
      </c>
      <c r="H109" s="86">
        <v>0</v>
      </c>
      <c r="I109" s="86">
        <v>0</v>
      </c>
      <c r="J109" s="86">
        <v>627084412.73379123</v>
      </c>
      <c r="K109" s="86">
        <v>190006270.52243477</v>
      </c>
      <c r="L109" s="86">
        <v>6395040013.6431036</v>
      </c>
    </row>
    <row r="110" spans="1:12" x14ac:dyDescent="0.25">
      <c r="A110" s="89" t="s">
        <v>901</v>
      </c>
      <c r="B110" s="89" t="s">
        <v>901</v>
      </c>
      <c r="C110" s="86">
        <v>4551448429.6123791</v>
      </c>
      <c r="D110" s="86">
        <v>958718222.59799612</v>
      </c>
      <c r="E110" s="86">
        <v>223753783.92505887</v>
      </c>
      <c r="F110" s="86">
        <v>0</v>
      </c>
      <c r="G110" s="86">
        <v>0</v>
      </c>
      <c r="H110" s="86">
        <v>0</v>
      </c>
      <c r="I110" s="86">
        <v>0</v>
      </c>
      <c r="J110" s="86">
        <v>196642955.08169937</v>
      </c>
      <c r="K110" s="86">
        <v>173955023.27927825</v>
      </c>
      <c r="L110" s="86">
        <v>6104518414.4964113</v>
      </c>
    </row>
    <row r="111" spans="1:12" x14ac:dyDescent="0.25">
      <c r="A111" s="89" t="s">
        <v>902</v>
      </c>
      <c r="B111" s="89" t="s">
        <v>902</v>
      </c>
      <c r="C111" s="86">
        <v>4380722615.5070744</v>
      </c>
      <c r="D111" s="86">
        <v>867355925.3861475</v>
      </c>
      <c r="E111" s="86">
        <v>205622640.16573146</v>
      </c>
      <c r="F111" s="86">
        <v>0</v>
      </c>
      <c r="G111" s="86">
        <v>0</v>
      </c>
      <c r="H111" s="86">
        <v>0</v>
      </c>
      <c r="I111" s="86">
        <v>0</v>
      </c>
      <c r="J111" s="86">
        <v>96624319.702443331</v>
      </c>
      <c r="K111" s="86">
        <v>173064144.04830641</v>
      </c>
      <c r="L111" s="86">
        <v>5723389644.8097029</v>
      </c>
    </row>
    <row r="112" spans="1:12" x14ac:dyDescent="0.25">
      <c r="A112" s="89" t="s">
        <v>903</v>
      </c>
      <c r="B112" s="89" t="s">
        <v>903</v>
      </c>
      <c r="C112" s="86">
        <v>42640000</v>
      </c>
      <c r="D112" s="86">
        <v>0</v>
      </c>
      <c r="E112" s="86">
        <v>0</v>
      </c>
      <c r="F112" s="86">
        <v>0</v>
      </c>
      <c r="G112" s="86">
        <v>0</v>
      </c>
      <c r="H112" s="86">
        <v>0</v>
      </c>
      <c r="I112" s="86">
        <v>0</v>
      </c>
      <c r="J112" s="86">
        <v>62443000</v>
      </c>
      <c r="K112" s="86">
        <v>1517000</v>
      </c>
      <c r="L112" s="86">
        <v>106600000</v>
      </c>
    </row>
    <row r="113" spans="1:12" x14ac:dyDescent="0.25">
      <c r="A113" s="89" t="s">
        <v>903</v>
      </c>
      <c r="B113" s="89" t="s">
        <v>903</v>
      </c>
      <c r="C113" s="86">
        <v>42640000</v>
      </c>
      <c r="D113" s="86">
        <v>0</v>
      </c>
      <c r="E113" s="86">
        <v>0</v>
      </c>
      <c r="F113" s="86">
        <v>0</v>
      </c>
      <c r="G113" s="86">
        <v>0</v>
      </c>
      <c r="H113" s="86">
        <v>0</v>
      </c>
      <c r="I113" s="86">
        <v>0</v>
      </c>
      <c r="J113" s="86">
        <v>62443000</v>
      </c>
      <c r="K113" s="86">
        <v>1517000</v>
      </c>
      <c r="L113" s="86">
        <v>106600000</v>
      </c>
    </row>
    <row r="114" spans="1:12" x14ac:dyDescent="0.25">
      <c r="A114" s="89" t="s">
        <v>232</v>
      </c>
      <c r="B114" s="89" t="s">
        <v>232</v>
      </c>
      <c r="C114" s="86">
        <v>104091481860</v>
      </c>
      <c r="D114" s="86">
        <v>0</v>
      </c>
      <c r="E114" s="86">
        <v>14572807460.400002</v>
      </c>
      <c r="F114" s="86">
        <v>0</v>
      </c>
      <c r="G114" s="86">
        <v>0</v>
      </c>
      <c r="H114" s="86">
        <v>0</v>
      </c>
      <c r="I114" s="86">
        <v>0</v>
      </c>
      <c r="J114" s="86">
        <v>12490977823.199999</v>
      </c>
      <c r="K114" s="86">
        <v>0</v>
      </c>
      <c r="L114" s="86">
        <v>131155267143.59999</v>
      </c>
    </row>
    <row r="115" spans="1:12" x14ac:dyDescent="0.25">
      <c r="A115" s="89" t="s">
        <v>235</v>
      </c>
      <c r="B115" s="89" t="s">
        <v>235</v>
      </c>
      <c r="C115" s="86">
        <v>937061841.4799999</v>
      </c>
      <c r="D115" s="86">
        <v>0</v>
      </c>
      <c r="E115" s="86">
        <v>62161710.990000002</v>
      </c>
      <c r="F115" s="86">
        <v>0</v>
      </c>
      <c r="G115" s="86">
        <v>0</v>
      </c>
      <c r="H115" s="86">
        <v>0</v>
      </c>
      <c r="I115" s="86">
        <v>0</v>
      </c>
      <c r="J115" s="86">
        <v>0</v>
      </c>
      <c r="K115" s="86">
        <v>0</v>
      </c>
      <c r="L115" s="86">
        <v>999223552.46999991</v>
      </c>
    </row>
    <row r="116" spans="1:12" x14ac:dyDescent="0.25">
      <c r="A116" s="89" t="s">
        <v>237</v>
      </c>
      <c r="B116" s="89" t="s">
        <v>237</v>
      </c>
      <c r="C116" s="86">
        <v>1293811650.23</v>
      </c>
      <c r="D116" s="86">
        <v>0</v>
      </c>
      <c r="E116" s="86">
        <v>140714817.09</v>
      </c>
      <c r="F116" s="86">
        <v>0</v>
      </c>
      <c r="G116" s="86">
        <v>0</v>
      </c>
      <c r="H116" s="86">
        <v>0</v>
      </c>
      <c r="I116" s="86">
        <v>0</v>
      </c>
      <c r="J116" s="86">
        <v>0</v>
      </c>
      <c r="K116" s="86">
        <v>0</v>
      </c>
      <c r="L116" s="86">
        <v>1434526467.3199999</v>
      </c>
    </row>
    <row r="117" spans="1:12" x14ac:dyDescent="0.25">
      <c r="A117" s="89" t="s">
        <v>239</v>
      </c>
      <c r="B117" s="89" t="s">
        <v>239</v>
      </c>
      <c r="C117" s="86">
        <v>0</v>
      </c>
      <c r="D117" s="86">
        <v>353940000</v>
      </c>
      <c r="E117" s="86">
        <v>0</v>
      </c>
      <c r="F117" s="86">
        <v>0</v>
      </c>
      <c r="G117" s="86">
        <v>0</v>
      </c>
      <c r="H117" s="86">
        <v>0</v>
      </c>
      <c r="I117" s="86">
        <v>0</v>
      </c>
      <c r="J117" s="86">
        <v>0</v>
      </c>
      <c r="K117" s="86">
        <v>0</v>
      </c>
      <c r="L117" s="86">
        <v>353940000</v>
      </c>
    </row>
    <row r="118" spans="1:12" x14ac:dyDescent="0.25">
      <c r="A118" s="89" t="s">
        <v>226</v>
      </c>
      <c r="B118" s="89" t="s">
        <v>226</v>
      </c>
      <c r="C118" s="86">
        <v>481329048.055448</v>
      </c>
      <c r="D118" s="86">
        <v>92827744.982122213</v>
      </c>
      <c r="E118" s="86">
        <v>34380646.289674893</v>
      </c>
      <c r="F118" s="86">
        <v>0</v>
      </c>
      <c r="G118" s="86">
        <v>0</v>
      </c>
      <c r="H118" s="86">
        <v>0</v>
      </c>
      <c r="I118" s="86">
        <v>0</v>
      </c>
      <c r="J118" s="86">
        <v>51570969.434512302</v>
      </c>
      <c r="K118" s="86">
        <v>27504517.031739902</v>
      </c>
      <c r="L118" s="86">
        <v>687612925.79349732</v>
      </c>
    </row>
    <row r="119" spans="1:12" x14ac:dyDescent="0.25">
      <c r="A119" s="89" t="s">
        <v>228</v>
      </c>
      <c r="B119" s="89" t="s">
        <v>228</v>
      </c>
      <c r="C119" s="86">
        <v>779294649.23263073</v>
      </c>
      <c r="D119" s="86">
        <v>150292539.49486452</v>
      </c>
      <c r="E119" s="86">
        <v>55663903.516616486</v>
      </c>
      <c r="F119" s="86">
        <v>0</v>
      </c>
      <c r="G119" s="86">
        <v>0</v>
      </c>
      <c r="H119" s="86">
        <v>0</v>
      </c>
      <c r="I119" s="86">
        <v>0</v>
      </c>
      <c r="J119" s="86">
        <v>83495855.274924725</v>
      </c>
      <c r="K119" s="86">
        <v>44531122.813293189</v>
      </c>
      <c r="L119" s="86">
        <v>1113278070.3323295</v>
      </c>
    </row>
    <row r="120" spans="1:12" x14ac:dyDescent="0.25">
      <c r="A120" s="89" t="s">
        <v>230</v>
      </c>
      <c r="B120" s="89" t="s">
        <v>230</v>
      </c>
      <c r="C120" s="86">
        <v>527169909.77501494</v>
      </c>
      <c r="D120" s="86">
        <v>101668482.59946719</v>
      </c>
      <c r="E120" s="86">
        <v>37654993.555358216</v>
      </c>
      <c r="F120" s="86">
        <v>0</v>
      </c>
      <c r="G120" s="86">
        <v>0</v>
      </c>
      <c r="H120" s="86">
        <v>0</v>
      </c>
      <c r="I120" s="86">
        <v>0</v>
      </c>
      <c r="J120" s="86">
        <v>56482490.333037309</v>
      </c>
      <c r="K120" s="86">
        <v>30123994.844286576</v>
      </c>
      <c r="L120" s="86">
        <v>753099871.10716414</v>
      </c>
    </row>
    <row r="121" spans="1:12" x14ac:dyDescent="0.25">
      <c r="A121" s="89" t="s">
        <v>241</v>
      </c>
      <c r="B121" s="89" t="s">
        <v>241</v>
      </c>
      <c r="C121" s="86">
        <v>69744363.906640023</v>
      </c>
      <c r="D121" s="86">
        <v>0</v>
      </c>
      <c r="E121" s="86">
        <v>17252435.008982338</v>
      </c>
      <c r="F121" s="86">
        <v>0</v>
      </c>
      <c r="G121" s="86">
        <v>0</v>
      </c>
      <c r="H121" s="86">
        <v>0</v>
      </c>
      <c r="I121" s="86">
        <v>0</v>
      </c>
      <c r="J121" s="86">
        <v>0</v>
      </c>
      <c r="K121" s="86">
        <v>0</v>
      </c>
      <c r="L121" s="86">
        <v>86996798.915622354</v>
      </c>
    </row>
    <row r="122" spans="1:12" x14ac:dyDescent="0.25">
      <c r="A122" s="89" t="s">
        <v>243</v>
      </c>
      <c r="B122" s="89" t="s">
        <v>243</v>
      </c>
      <c r="C122" s="86">
        <v>92190239.599149272</v>
      </c>
      <c r="D122" s="86">
        <v>0</v>
      </c>
      <c r="E122" s="86">
        <v>17252435.008982338</v>
      </c>
      <c r="F122" s="86">
        <v>0</v>
      </c>
      <c r="G122" s="86">
        <v>0</v>
      </c>
      <c r="H122" s="86">
        <v>0</v>
      </c>
      <c r="I122" s="86">
        <v>0</v>
      </c>
      <c r="J122" s="86">
        <v>0</v>
      </c>
      <c r="K122" s="86">
        <v>0</v>
      </c>
      <c r="L122" s="86">
        <v>109442674.60813162</v>
      </c>
    </row>
    <row r="123" spans="1:12" x14ac:dyDescent="0.25">
      <c r="A123" s="89" t="s">
        <v>245</v>
      </c>
      <c r="B123" s="89" t="s">
        <v>245</v>
      </c>
      <c r="C123" s="86">
        <v>113287320.11140077</v>
      </c>
      <c r="D123" s="86">
        <v>0</v>
      </c>
      <c r="E123" s="86">
        <v>17252435.008982338</v>
      </c>
      <c r="F123" s="86">
        <v>0</v>
      </c>
      <c r="G123" s="86">
        <v>0</v>
      </c>
      <c r="H123" s="86">
        <v>0</v>
      </c>
      <c r="I123" s="86">
        <v>0</v>
      </c>
      <c r="J123" s="86">
        <v>0</v>
      </c>
      <c r="K123" s="86">
        <v>0</v>
      </c>
      <c r="L123" s="86">
        <v>130539755.12038311</v>
      </c>
    </row>
    <row r="124" spans="1:12" x14ac:dyDescent="0.25">
      <c r="A124" s="89" t="s">
        <v>247</v>
      </c>
      <c r="B124" s="89" t="s">
        <v>247</v>
      </c>
      <c r="C124" s="86">
        <v>141767154.00759274</v>
      </c>
      <c r="D124" s="86">
        <v>0</v>
      </c>
      <c r="E124" s="86">
        <v>17252435.008982338</v>
      </c>
      <c r="F124" s="86">
        <v>0</v>
      </c>
      <c r="G124" s="86">
        <v>0</v>
      </c>
      <c r="H124" s="86">
        <v>0</v>
      </c>
      <c r="I124" s="86">
        <v>0</v>
      </c>
      <c r="J124" s="86">
        <v>0</v>
      </c>
      <c r="K124" s="86">
        <v>0</v>
      </c>
      <c r="L124" s="86">
        <v>159019589.01657507</v>
      </c>
    </row>
    <row r="125" spans="1:12" x14ac:dyDescent="0.25">
      <c r="A125" s="89" t="s">
        <v>249</v>
      </c>
      <c r="B125" s="89" t="s">
        <v>249</v>
      </c>
      <c r="C125" s="86">
        <v>174404049.25109643</v>
      </c>
      <c r="D125" s="86">
        <v>0</v>
      </c>
      <c r="E125" s="86">
        <v>26025287.502503294</v>
      </c>
      <c r="F125" s="86">
        <v>0</v>
      </c>
      <c r="G125" s="86">
        <v>0</v>
      </c>
      <c r="H125" s="86">
        <v>0</v>
      </c>
      <c r="I125" s="86">
        <v>0</v>
      </c>
      <c r="J125" s="86">
        <v>0</v>
      </c>
      <c r="K125" s="86">
        <v>0</v>
      </c>
      <c r="L125" s="86">
        <v>200429336.75359973</v>
      </c>
    </row>
    <row r="126" spans="1:12" x14ac:dyDescent="0.25">
      <c r="A126" s="89" t="s">
        <v>251</v>
      </c>
      <c r="B126" s="89" t="s">
        <v>251</v>
      </c>
      <c r="C126" s="86">
        <v>242740347.12040737</v>
      </c>
      <c r="D126" s="86">
        <v>0</v>
      </c>
      <c r="E126" s="86">
        <v>26025287.502503294</v>
      </c>
      <c r="F126" s="86">
        <v>0</v>
      </c>
      <c r="G126" s="86">
        <v>0</v>
      </c>
      <c r="H126" s="86">
        <v>0</v>
      </c>
      <c r="I126" s="86">
        <v>0</v>
      </c>
      <c r="J126" s="86">
        <v>0</v>
      </c>
      <c r="K126" s="86">
        <v>0</v>
      </c>
      <c r="L126" s="86">
        <v>268765634.62291068</v>
      </c>
    </row>
    <row r="127" spans="1:12" x14ac:dyDescent="0.25">
      <c r="A127" s="89" t="s">
        <v>202</v>
      </c>
      <c r="B127" s="89" t="s">
        <v>202</v>
      </c>
      <c r="C127" s="86">
        <v>11943031153.753756</v>
      </c>
      <c r="D127" s="86">
        <v>476890972.4274956</v>
      </c>
      <c r="E127" s="86">
        <v>204381845.32606953</v>
      </c>
      <c r="F127" s="86">
        <v>0</v>
      </c>
      <c r="G127" s="86">
        <v>0</v>
      </c>
      <c r="H127" s="86">
        <v>0</v>
      </c>
      <c r="I127" s="86">
        <v>0</v>
      </c>
      <c r="J127" s="86">
        <v>445252497.85629153</v>
      </c>
      <c r="K127" s="86">
        <v>810112876.10825837</v>
      </c>
      <c r="L127" s="86">
        <v>13879669345.47187</v>
      </c>
    </row>
    <row r="128" spans="1:12" x14ac:dyDescent="0.25">
      <c r="A128" s="89" t="s">
        <v>204</v>
      </c>
      <c r="B128" s="89" t="s">
        <v>204</v>
      </c>
      <c r="C128" s="86">
        <v>19905051922.922924</v>
      </c>
      <c r="D128" s="86">
        <v>794818287.37915921</v>
      </c>
      <c r="E128" s="86">
        <v>340636408.87678248</v>
      </c>
      <c r="F128" s="86">
        <v>0</v>
      </c>
      <c r="G128" s="86">
        <v>0</v>
      </c>
      <c r="H128" s="86">
        <v>0</v>
      </c>
      <c r="I128" s="86">
        <v>0</v>
      </c>
      <c r="J128" s="86">
        <v>742087496.4271524</v>
      </c>
      <c r="K128" s="86">
        <v>1350188126.8470972</v>
      </c>
      <c r="L128" s="86">
        <v>23132782242.45311</v>
      </c>
    </row>
    <row r="129" spans="1:12" x14ac:dyDescent="0.25">
      <c r="A129" s="89" t="s">
        <v>206</v>
      </c>
      <c r="B129" s="89" t="s">
        <v>206</v>
      </c>
      <c r="C129" s="86">
        <v>39810103845.845848</v>
      </c>
      <c r="D129" s="86">
        <v>1589636574.7583184</v>
      </c>
      <c r="E129" s="86">
        <v>681272817.75356495</v>
      </c>
      <c r="F129" s="86">
        <v>0</v>
      </c>
      <c r="G129" s="86">
        <v>0</v>
      </c>
      <c r="H129" s="86">
        <v>0</v>
      </c>
      <c r="I129" s="86">
        <v>0</v>
      </c>
      <c r="J129" s="86">
        <v>1484174992.8543048</v>
      </c>
      <c r="K129" s="86">
        <v>2700376253.6941943</v>
      </c>
      <c r="L129" s="86">
        <v>46265564484.906219</v>
      </c>
    </row>
    <row r="130" spans="1:12" x14ac:dyDescent="0.25">
      <c r="A130" s="89" t="s">
        <v>208</v>
      </c>
      <c r="B130" s="89" t="s">
        <v>208</v>
      </c>
      <c r="C130" s="86">
        <v>79620207691.691696</v>
      </c>
      <c r="D130" s="86">
        <v>3179273149.5166368</v>
      </c>
      <c r="E130" s="86">
        <v>1362545635.5071299</v>
      </c>
      <c r="F130" s="86">
        <v>0</v>
      </c>
      <c r="G130" s="86">
        <v>0</v>
      </c>
      <c r="H130" s="86">
        <v>0</v>
      </c>
      <c r="I130" s="86">
        <v>0</v>
      </c>
      <c r="J130" s="86">
        <v>2968349985.7086096</v>
      </c>
      <c r="K130" s="86">
        <v>5400752507.3883886</v>
      </c>
      <c r="L130" s="86">
        <v>92531128969.812439</v>
      </c>
    </row>
    <row r="131" spans="1:12" x14ac:dyDescent="0.25">
      <c r="A131" s="89" t="s">
        <v>210</v>
      </c>
      <c r="B131" s="89" t="s">
        <v>210</v>
      </c>
      <c r="C131" s="86">
        <v>18730111615.541187</v>
      </c>
      <c r="D131" s="86">
        <v>747902356.36315179</v>
      </c>
      <c r="E131" s="86">
        <v>320529581.29849362</v>
      </c>
      <c r="F131" s="86">
        <v>0</v>
      </c>
      <c r="G131" s="86">
        <v>0</v>
      </c>
      <c r="H131" s="86">
        <v>0</v>
      </c>
      <c r="I131" s="86">
        <v>0</v>
      </c>
      <c r="J131" s="86">
        <v>698284118.54436672</v>
      </c>
      <c r="K131" s="86">
        <v>1270490246.1822398</v>
      </c>
      <c r="L131" s="86">
        <v>21767317917.929436</v>
      </c>
    </row>
    <row r="132" spans="1:12" x14ac:dyDescent="0.25">
      <c r="A132" s="89" t="s">
        <v>212</v>
      </c>
      <c r="B132" s="89" t="s">
        <v>212</v>
      </c>
      <c r="C132" s="86">
        <v>42568435489.866333</v>
      </c>
      <c r="D132" s="86">
        <v>1699778082.6435268</v>
      </c>
      <c r="E132" s="86">
        <v>728476321.13294005</v>
      </c>
      <c r="F132" s="86">
        <v>0</v>
      </c>
      <c r="G132" s="86">
        <v>0</v>
      </c>
      <c r="H132" s="86">
        <v>0</v>
      </c>
      <c r="I132" s="86">
        <v>0</v>
      </c>
      <c r="J132" s="86">
        <v>1587009360.3281062</v>
      </c>
      <c r="K132" s="86">
        <v>2887477832.2323632</v>
      </c>
      <c r="L132" s="86">
        <v>49471177086.20327</v>
      </c>
    </row>
    <row r="133" spans="1:12" x14ac:dyDescent="0.25">
      <c r="A133" s="89" t="s">
        <v>214</v>
      </c>
      <c r="B133" s="89" t="s">
        <v>214</v>
      </c>
      <c r="C133" s="86">
        <v>85136870979.732666</v>
      </c>
      <c r="D133" s="86">
        <v>3399556165.2870536</v>
      </c>
      <c r="E133" s="86">
        <v>1456952642.2658801</v>
      </c>
      <c r="F133" s="86">
        <v>0</v>
      </c>
      <c r="G133" s="86">
        <v>0</v>
      </c>
      <c r="H133" s="86">
        <v>0</v>
      </c>
      <c r="I133" s="86">
        <v>0</v>
      </c>
      <c r="J133" s="86">
        <v>3174018720.6562123</v>
      </c>
      <c r="K133" s="86">
        <v>5774955664.4647264</v>
      </c>
      <c r="L133" s="86">
        <v>98942354172.40654</v>
      </c>
    </row>
    <row r="134" spans="1:12" x14ac:dyDescent="0.25">
      <c r="A134" s="89" t="s">
        <v>216</v>
      </c>
      <c r="B134" s="89" t="s">
        <v>216</v>
      </c>
      <c r="C134" s="86">
        <v>16780104587.645048</v>
      </c>
      <c r="D134" s="86">
        <v>2444546233.5166655</v>
      </c>
      <c r="E134" s="86">
        <v>1123017663.3</v>
      </c>
      <c r="F134" s="86">
        <v>0</v>
      </c>
      <c r="G134" s="86">
        <v>0</v>
      </c>
      <c r="H134" s="86">
        <v>0</v>
      </c>
      <c r="I134" s="86">
        <v>0</v>
      </c>
      <c r="J134" s="86">
        <v>503625158.41666538</v>
      </c>
      <c r="K134" s="86">
        <v>792807831.50000012</v>
      </c>
      <c r="L134" s="86">
        <v>21644101474.378376</v>
      </c>
    </row>
    <row r="135" spans="1:12" x14ac:dyDescent="0.25">
      <c r="A135" s="89" t="s">
        <v>218</v>
      </c>
      <c r="B135" s="89" t="s">
        <v>218</v>
      </c>
      <c r="C135" s="86">
        <v>50340313762.935104</v>
      </c>
      <c r="D135" s="86">
        <v>7333638700.5500002</v>
      </c>
      <c r="E135" s="86">
        <v>3369052989.9000006</v>
      </c>
      <c r="F135" s="86">
        <v>0</v>
      </c>
      <c r="G135" s="86">
        <v>0</v>
      </c>
      <c r="H135" s="86">
        <v>0</v>
      </c>
      <c r="I135" s="86">
        <v>0</v>
      </c>
      <c r="J135" s="86">
        <v>1510875475.25</v>
      </c>
      <c r="K135" s="86">
        <v>2378423494.5</v>
      </c>
      <c r="L135" s="86">
        <v>64932304423.135109</v>
      </c>
    </row>
    <row r="136" spans="1:12" x14ac:dyDescent="0.25">
      <c r="A136" s="89" t="s">
        <v>220</v>
      </c>
      <c r="B136" s="89" t="s">
        <v>220</v>
      </c>
      <c r="C136" s="86">
        <v>27966840979.408375</v>
      </c>
      <c r="D136" s="86">
        <v>4074243722.527782</v>
      </c>
      <c r="E136" s="86">
        <v>1871696105.5</v>
      </c>
      <c r="F136" s="86">
        <v>0</v>
      </c>
      <c r="G136" s="86">
        <v>0</v>
      </c>
      <c r="H136" s="86">
        <v>0</v>
      </c>
      <c r="I136" s="86">
        <v>0</v>
      </c>
      <c r="J136" s="86">
        <v>839375264.02777827</v>
      </c>
      <c r="K136" s="86">
        <v>1321346385.8333347</v>
      </c>
      <c r="L136" s="86">
        <v>36073502457.297272</v>
      </c>
    </row>
    <row r="137" spans="1:12" x14ac:dyDescent="0.25">
      <c r="A137" s="89" t="s">
        <v>222</v>
      </c>
      <c r="B137" s="89" t="s">
        <v>222</v>
      </c>
      <c r="C137" s="86">
        <v>55933681958.816826</v>
      </c>
      <c r="D137" s="86">
        <v>8148487445.0555639</v>
      </c>
      <c r="E137" s="86">
        <v>3743392211</v>
      </c>
      <c r="F137" s="86">
        <v>0</v>
      </c>
      <c r="G137" s="86">
        <v>0</v>
      </c>
      <c r="H137" s="86">
        <v>0</v>
      </c>
      <c r="I137" s="86">
        <v>0</v>
      </c>
      <c r="J137" s="86">
        <v>1678750528.0555565</v>
      </c>
      <c r="K137" s="86">
        <v>2642692771.6666656</v>
      </c>
      <c r="L137" s="86">
        <v>72147004914.59462</v>
      </c>
    </row>
    <row r="138" spans="1:12" x14ac:dyDescent="0.25">
      <c r="A138" s="89" t="s">
        <v>224</v>
      </c>
      <c r="B138" s="89" t="s">
        <v>224</v>
      </c>
      <c r="C138" s="86">
        <v>111867363917.63365</v>
      </c>
      <c r="D138" s="86">
        <v>16296974890.111128</v>
      </c>
      <c r="E138" s="86">
        <v>7486784422</v>
      </c>
      <c r="F138" s="86">
        <v>0</v>
      </c>
      <c r="G138" s="86">
        <v>0</v>
      </c>
      <c r="H138" s="86">
        <v>0</v>
      </c>
      <c r="I138" s="86">
        <v>0</v>
      </c>
      <c r="J138" s="86">
        <v>3357501056.1111131</v>
      </c>
      <c r="K138" s="86">
        <v>5285385543.3333464</v>
      </c>
      <c r="L138" s="86">
        <v>144294009829.18924</v>
      </c>
    </row>
    <row r="139" spans="1:12" x14ac:dyDescent="0.25">
      <c r="A139" s="90" t="s">
        <v>351</v>
      </c>
      <c r="B139" s="90" t="s">
        <v>351</v>
      </c>
      <c r="C139" s="86">
        <v>610501312.82874751</v>
      </c>
      <c r="D139" s="86">
        <v>44487935.08791323</v>
      </c>
      <c r="E139" s="86">
        <v>38054851.872315452</v>
      </c>
      <c r="F139" s="86">
        <v>49925581.776372254</v>
      </c>
      <c r="G139" s="86">
        <v>52200919.612369567</v>
      </c>
      <c r="H139" s="86">
        <v>26893280.884689998</v>
      </c>
      <c r="I139" s="86">
        <v>1872144.3193480051</v>
      </c>
      <c r="J139" s="86">
        <v>0</v>
      </c>
      <c r="K139" s="86">
        <v>22089782.676384773</v>
      </c>
      <c r="L139" s="86">
        <v>846025809.05814075</v>
      </c>
    </row>
    <row r="140" spans="1:12" x14ac:dyDescent="0.25">
      <c r="A140" s="90" t="s">
        <v>353</v>
      </c>
      <c r="B140" s="90" t="s">
        <v>353</v>
      </c>
      <c r="C140" s="86">
        <v>3597374996.0308056</v>
      </c>
      <c r="D140" s="86">
        <v>101214718.64484248</v>
      </c>
      <c r="E140" s="86">
        <v>116968282.00038546</v>
      </c>
      <c r="F140" s="86">
        <v>124208542.7359961</v>
      </c>
      <c r="G140" s="86">
        <v>171508626.52022243</v>
      </c>
      <c r="H140" s="86">
        <v>82455020.95537743</v>
      </c>
      <c r="I140" s="86">
        <v>6785949.4540742971</v>
      </c>
      <c r="J140" s="86">
        <v>0</v>
      </c>
      <c r="K140" s="86">
        <v>112652003.90556091</v>
      </c>
      <c r="L140" s="86">
        <v>4313168140.2472649</v>
      </c>
    </row>
    <row r="141" spans="1:12" x14ac:dyDescent="0.25">
      <c r="A141" s="90" t="s">
        <v>355</v>
      </c>
      <c r="B141" s="90" t="s">
        <v>355</v>
      </c>
      <c r="C141" s="86">
        <v>201470126.65040904</v>
      </c>
      <c r="D141" s="86">
        <v>145244393.45150918</v>
      </c>
      <c r="E141" s="86">
        <v>113787248.852328</v>
      </c>
      <c r="F141" s="86">
        <v>49925581.776372254</v>
      </c>
      <c r="G141" s="86">
        <v>52200919.612369567</v>
      </c>
      <c r="H141" s="86">
        <v>26893280.884689998</v>
      </c>
      <c r="I141" s="86">
        <v>1872144.3193480051</v>
      </c>
      <c r="J141" s="86">
        <v>0</v>
      </c>
      <c r="K141" s="86">
        <v>15851421.05981167</v>
      </c>
      <c r="L141" s="86">
        <v>607245116.60683775</v>
      </c>
    </row>
    <row r="142" spans="1:12" x14ac:dyDescent="0.25">
      <c r="A142" s="90" t="s">
        <v>357</v>
      </c>
      <c r="B142" s="90" t="s">
        <v>357</v>
      </c>
      <c r="C142" s="86">
        <v>281162364.53625</v>
      </c>
      <c r="D142" s="86">
        <v>190974672.2214399</v>
      </c>
      <c r="E142" s="86">
        <v>149697712.31992486</v>
      </c>
      <c r="F142" s="86">
        <v>49925581.776372254</v>
      </c>
      <c r="G142" s="86">
        <v>52200919.612369567</v>
      </c>
      <c r="H142" s="86">
        <v>26893280.884689998</v>
      </c>
      <c r="I142" s="86">
        <v>1872144.3193480051</v>
      </c>
      <c r="J142" s="86">
        <v>0</v>
      </c>
      <c r="K142" s="86">
        <v>20179465.193007659</v>
      </c>
      <c r="L142" s="86">
        <v>772906140.86340225</v>
      </c>
    </row>
    <row r="143" spans="1:12" x14ac:dyDescent="0.25">
      <c r="A143" s="90" t="s">
        <v>359</v>
      </c>
      <c r="B143" s="90" t="s">
        <v>359</v>
      </c>
      <c r="C143" s="86">
        <v>368117224.95999002</v>
      </c>
      <c r="D143" s="86">
        <v>236654198.17943713</v>
      </c>
      <c r="E143" s="86">
        <v>185608175.78752172</v>
      </c>
      <c r="F143" s="86">
        <v>49925581.776372254</v>
      </c>
      <c r="G143" s="86">
        <v>52200919.612369567</v>
      </c>
      <c r="H143" s="86">
        <v>26893280.884689998</v>
      </c>
      <c r="I143" s="86">
        <v>1872144.3193480051</v>
      </c>
      <c r="J143" s="86">
        <v>0</v>
      </c>
      <c r="K143" s="86">
        <v>24700980.558390461</v>
      </c>
      <c r="L143" s="86">
        <v>945972506.07811928</v>
      </c>
    </row>
    <row r="144" spans="1:12" x14ac:dyDescent="0.25">
      <c r="A144" s="90" t="s">
        <v>361</v>
      </c>
      <c r="B144" s="90" t="s">
        <v>361</v>
      </c>
      <c r="C144" s="86">
        <v>239279347.74692291</v>
      </c>
      <c r="D144" s="86">
        <v>148644831.85104966</v>
      </c>
      <c r="E144" s="86">
        <v>124321941.04566413</v>
      </c>
      <c r="F144" s="86">
        <v>49925581.776372254</v>
      </c>
      <c r="G144" s="86">
        <v>52200919.612369567</v>
      </c>
      <c r="H144" s="86">
        <v>26893280.884689998</v>
      </c>
      <c r="I144" s="86">
        <v>1872144.3193480051</v>
      </c>
      <c r="J144" s="86">
        <v>0</v>
      </c>
      <c r="K144" s="86">
        <v>17239555.324634921</v>
      </c>
      <c r="L144" s="86">
        <v>660377602.56105137</v>
      </c>
    </row>
    <row r="145" spans="1:12" x14ac:dyDescent="0.25">
      <c r="A145" s="90" t="s">
        <v>363</v>
      </c>
      <c r="B145" s="90" t="s">
        <v>363</v>
      </c>
      <c r="C145" s="86">
        <v>417664979.52767432</v>
      </c>
      <c r="D145" s="86">
        <v>242389265.92791581</v>
      </c>
      <c r="E145" s="86">
        <v>203165996.1097486</v>
      </c>
      <c r="F145" s="86">
        <v>49925581.776372254</v>
      </c>
      <c r="G145" s="86">
        <v>52200919.612369567</v>
      </c>
      <c r="H145" s="86">
        <v>26893280.884689998</v>
      </c>
      <c r="I145" s="86">
        <v>1872144.3193480051</v>
      </c>
      <c r="J145" s="86">
        <v>0</v>
      </c>
      <c r="K145" s="86">
        <v>26655060.34907081</v>
      </c>
      <c r="L145" s="86">
        <v>1020767228.5071894</v>
      </c>
    </row>
    <row r="146" spans="1:12" x14ac:dyDescent="0.25">
      <c r="A146" s="90" t="s">
        <v>364</v>
      </c>
      <c r="B146" s="90" t="s">
        <v>364</v>
      </c>
      <c r="C146" s="86">
        <v>558630373.96933997</v>
      </c>
      <c r="D146" s="86">
        <v>289236106.56038219</v>
      </c>
      <c r="E146" s="86">
        <v>242588023.64179084</v>
      </c>
      <c r="F146" s="86">
        <v>49925581.776372254</v>
      </c>
      <c r="G146" s="86">
        <v>52200919.612369567</v>
      </c>
      <c r="H146" s="86">
        <v>26893280.884689998</v>
      </c>
      <c r="I146" s="86">
        <v>1872144.3193480051</v>
      </c>
      <c r="J146" s="86">
        <v>0</v>
      </c>
      <c r="K146" s="86">
        <v>32751023.59466213</v>
      </c>
      <c r="L146" s="86">
        <v>1254097454.3589551</v>
      </c>
    </row>
    <row r="147" spans="1:12" x14ac:dyDescent="0.25">
      <c r="A147" s="90" t="s">
        <v>366</v>
      </c>
      <c r="B147" s="90" t="s">
        <v>366</v>
      </c>
      <c r="C147" s="86">
        <v>789876287.01268518</v>
      </c>
      <c r="D147" s="86">
        <v>429776628.45778131</v>
      </c>
      <c r="E147" s="86">
        <v>360854106.23791754</v>
      </c>
      <c r="F147" s="86">
        <v>49925581.776372254</v>
      </c>
      <c r="G147" s="86">
        <v>52200919.612369567</v>
      </c>
      <c r="H147" s="86">
        <v>26893280.884689998</v>
      </c>
      <c r="I147" s="86">
        <v>1872144.3193480051</v>
      </c>
      <c r="J147" s="86">
        <v>0</v>
      </c>
      <c r="K147" s="86">
        <v>45897553.96843636</v>
      </c>
      <c r="L147" s="86">
        <v>1757296502.2696004</v>
      </c>
    </row>
    <row r="148" spans="1:12" x14ac:dyDescent="0.25">
      <c r="A148" s="90" t="s">
        <v>368</v>
      </c>
      <c r="B148" s="90" t="s">
        <v>368</v>
      </c>
      <c r="C148" s="86">
        <v>239279347.74692291</v>
      </c>
      <c r="D148" s="86">
        <v>148695584.66298309</v>
      </c>
      <c r="E148" s="86">
        <v>124321941.04566413</v>
      </c>
      <c r="F148" s="86">
        <v>49925581.776372254</v>
      </c>
      <c r="G148" s="86">
        <v>52200919.612369567</v>
      </c>
      <c r="H148" s="86">
        <v>26893280.884689998</v>
      </c>
      <c r="I148" s="86">
        <v>1872144.3193480051</v>
      </c>
      <c r="J148" s="86">
        <v>0</v>
      </c>
      <c r="K148" s="86">
        <v>17240916.85908227</v>
      </c>
      <c r="L148" s="86">
        <v>660429716.9074322</v>
      </c>
    </row>
    <row r="149" spans="1:12" x14ac:dyDescent="0.25">
      <c r="A149" s="90" t="s">
        <v>370</v>
      </c>
      <c r="B149" s="90" t="s">
        <v>370</v>
      </c>
      <c r="C149" s="86">
        <v>417664979.52767432</v>
      </c>
      <c r="D149" s="86">
        <v>242389265.92791581</v>
      </c>
      <c r="E149" s="86">
        <v>203165996.1097486</v>
      </c>
      <c r="F149" s="86">
        <v>49925581.776372254</v>
      </c>
      <c r="G149" s="86">
        <v>52200919.612369567</v>
      </c>
      <c r="H149" s="86">
        <v>26893280.884689998</v>
      </c>
      <c r="I149" s="86">
        <v>1872144.3193480051</v>
      </c>
      <c r="J149" s="86">
        <v>0</v>
      </c>
      <c r="K149" s="86">
        <v>26655060.34907081</v>
      </c>
      <c r="L149" s="86">
        <v>1020767228.5071894</v>
      </c>
    </row>
    <row r="150" spans="1:12" x14ac:dyDescent="0.25">
      <c r="A150" s="90" t="s">
        <v>372</v>
      </c>
      <c r="B150" s="90" t="s">
        <v>372</v>
      </c>
      <c r="C150" s="86">
        <v>558630373.96933997</v>
      </c>
      <c r="D150" s="86">
        <v>289236106.56038219</v>
      </c>
      <c r="E150" s="86">
        <v>242588023.64179084</v>
      </c>
      <c r="F150" s="86">
        <v>49925581.776372254</v>
      </c>
      <c r="G150" s="86">
        <v>52200919.612369567</v>
      </c>
      <c r="H150" s="86">
        <v>26893280.884689998</v>
      </c>
      <c r="I150" s="86">
        <v>1872144.3193480051</v>
      </c>
      <c r="J150" s="86">
        <v>0</v>
      </c>
      <c r="K150" s="86">
        <v>32751023.59466213</v>
      </c>
      <c r="L150" s="86">
        <v>1254097454.3589551</v>
      </c>
    </row>
    <row r="151" spans="1:12" x14ac:dyDescent="0.25">
      <c r="A151" s="90" t="s">
        <v>374</v>
      </c>
      <c r="B151" s="90" t="s">
        <v>374</v>
      </c>
      <c r="C151" s="86">
        <v>789876287.01268518</v>
      </c>
      <c r="D151" s="86">
        <v>429776628.45778131</v>
      </c>
      <c r="E151" s="86">
        <v>360854106.23791754</v>
      </c>
      <c r="F151" s="86">
        <v>49925581.776372254</v>
      </c>
      <c r="G151" s="86">
        <v>52200919.612369567</v>
      </c>
      <c r="H151" s="86">
        <v>26893280.884689998</v>
      </c>
      <c r="I151" s="86">
        <v>1872144.3193480051</v>
      </c>
      <c r="J151" s="86">
        <v>0</v>
      </c>
      <c r="K151" s="86">
        <v>45897553.96843636</v>
      </c>
      <c r="L151" s="86">
        <v>1757296502.2696004</v>
      </c>
    </row>
    <row r="152" spans="1:12" x14ac:dyDescent="0.25">
      <c r="A152" s="90" t="s">
        <v>376</v>
      </c>
      <c r="B152" s="90" t="s">
        <v>376</v>
      </c>
      <c r="C152" s="86">
        <v>344850508.46032512</v>
      </c>
      <c r="D152" s="86">
        <v>76671358.875727713</v>
      </c>
      <c r="E152" s="86">
        <v>48194627.222881921</v>
      </c>
      <c r="F152" s="86">
        <v>49925581.776372254</v>
      </c>
      <c r="G152" s="86">
        <v>52200919.612369567</v>
      </c>
      <c r="H152" s="86">
        <v>26893280.884689998</v>
      </c>
      <c r="I152" s="86">
        <v>1872144.3193480051</v>
      </c>
      <c r="J152" s="86">
        <v>0</v>
      </c>
      <c r="K152" s="86">
        <v>16098622.463157013</v>
      </c>
      <c r="L152" s="86">
        <v>616707043.61487162</v>
      </c>
    </row>
    <row r="153" spans="1:12" x14ac:dyDescent="0.25">
      <c r="A153" s="90" t="s">
        <v>378</v>
      </c>
      <c r="B153" s="90" t="s">
        <v>378</v>
      </c>
      <c r="C153" s="86">
        <v>478121664.86047888</v>
      </c>
      <c r="D153" s="86">
        <v>110929506.93079956</v>
      </c>
      <c r="E153" s="86">
        <v>69264011.609554186</v>
      </c>
      <c r="F153" s="86">
        <v>49925581.776372254</v>
      </c>
      <c r="G153" s="86">
        <v>52200919.612369567</v>
      </c>
      <c r="H153" s="86">
        <v>26893280.884689998</v>
      </c>
      <c r="I153" s="86">
        <v>1872144.3193480051</v>
      </c>
      <c r="J153" s="86">
        <v>0</v>
      </c>
      <c r="K153" s="86">
        <v>21158117.726595707</v>
      </c>
      <c r="L153" s="86">
        <v>810365227.72020817</v>
      </c>
    </row>
    <row r="154" spans="1:12" x14ac:dyDescent="0.25">
      <c r="A154" s="90" t="s">
        <v>380</v>
      </c>
      <c r="B154" s="90" t="s">
        <v>380</v>
      </c>
      <c r="C154" s="86">
        <v>239279347.74692291</v>
      </c>
      <c r="D154" s="86">
        <v>148695584.66298309</v>
      </c>
      <c r="E154" s="86">
        <v>124321941.04566413</v>
      </c>
      <c r="F154" s="86">
        <v>49925581.776372254</v>
      </c>
      <c r="G154" s="86">
        <v>52200919.612369567</v>
      </c>
      <c r="H154" s="86">
        <v>26893280.884689998</v>
      </c>
      <c r="I154" s="86">
        <v>1872144.3193480051</v>
      </c>
      <c r="J154" s="86">
        <v>0</v>
      </c>
      <c r="K154" s="86">
        <v>17240916.85908227</v>
      </c>
      <c r="L154" s="86">
        <v>660429716.9074322</v>
      </c>
    </row>
    <row r="155" spans="1:12" x14ac:dyDescent="0.25">
      <c r="A155" s="90" t="s">
        <v>382</v>
      </c>
      <c r="B155" s="90" t="s">
        <v>382</v>
      </c>
      <c r="C155" s="86">
        <v>417664979.52767432</v>
      </c>
      <c r="D155" s="86">
        <v>242389265.92791581</v>
      </c>
      <c r="E155" s="86">
        <v>203165996.1097486</v>
      </c>
      <c r="F155" s="86">
        <v>49925581.776372254</v>
      </c>
      <c r="G155" s="86">
        <v>52200919.612369567</v>
      </c>
      <c r="H155" s="86">
        <v>26893280.884689998</v>
      </c>
      <c r="I155" s="86">
        <v>1872144.3193480051</v>
      </c>
      <c r="J155" s="86">
        <v>0</v>
      </c>
      <c r="K155" s="86">
        <v>26655060.34907081</v>
      </c>
      <c r="L155" s="86">
        <v>1020767228.5071894</v>
      </c>
    </row>
    <row r="156" spans="1:12" x14ac:dyDescent="0.25">
      <c r="A156" s="90" t="s">
        <v>384</v>
      </c>
      <c r="B156" s="90" t="s">
        <v>384</v>
      </c>
      <c r="C156" s="86">
        <v>558630373.96933997</v>
      </c>
      <c r="D156" s="86">
        <v>289236106.56038219</v>
      </c>
      <c r="E156" s="86">
        <v>242588023.64179084</v>
      </c>
      <c r="F156" s="86">
        <v>49925581.776372254</v>
      </c>
      <c r="G156" s="86">
        <v>52200919.612369567</v>
      </c>
      <c r="H156" s="86">
        <v>26893280.884689998</v>
      </c>
      <c r="I156" s="86">
        <v>1872144.3193480051</v>
      </c>
      <c r="J156" s="86">
        <v>0</v>
      </c>
      <c r="K156" s="86">
        <v>32751023.59466213</v>
      </c>
      <c r="L156" s="86">
        <v>1254097454.3589551</v>
      </c>
    </row>
    <row r="157" spans="1:12" x14ac:dyDescent="0.25">
      <c r="A157" s="90" t="s">
        <v>386</v>
      </c>
      <c r="B157" s="90" t="s">
        <v>386</v>
      </c>
      <c r="C157" s="86">
        <v>789876287.01268518</v>
      </c>
      <c r="D157" s="86">
        <v>429776628.45778131</v>
      </c>
      <c r="E157" s="86">
        <v>360854106.23791754</v>
      </c>
      <c r="F157" s="86">
        <v>49925581.776372254</v>
      </c>
      <c r="G157" s="86">
        <v>52200919.612369567</v>
      </c>
      <c r="H157" s="86">
        <v>26893280.884689998</v>
      </c>
      <c r="I157" s="86">
        <v>1872144.3193480051</v>
      </c>
      <c r="J157" s="86">
        <v>0</v>
      </c>
      <c r="K157" s="86">
        <v>45897553.96843636</v>
      </c>
      <c r="L157" s="86">
        <v>1757296502.2696004</v>
      </c>
    </row>
    <row r="158" spans="1:12" x14ac:dyDescent="0.25">
      <c r="A158" s="90" t="s">
        <v>388</v>
      </c>
      <c r="B158" s="90" t="s">
        <v>388</v>
      </c>
      <c r="C158" s="86">
        <v>487573015.19701564</v>
      </c>
      <c r="D158" s="86">
        <v>337252257.08521914</v>
      </c>
      <c r="E158" s="86">
        <v>293339566.19031227</v>
      </c>
      <c r="F158" s="86">
        <v>49925581.776372254</v>
      </c>
      <c r="G158" s="86">
        <v>52200919.612369567</v>
      </c>
      <c r="H158" s="86">
        <v>26893280.884689998</v>
      </c>
      <c r="I158" s="86">
        <v>1872144.3193480051</v>
      </c>
      <c r="J158" s="86">
        <v>0</v>
      </c>
      <c r="K158" s="86">
        <v>33494402.596951559</v>
      </c>
      <c r="L158" s="86">
        <v>1282551167.6622784</v>
      </c>
    </row>
    <row r="159" spans="1:12" x14ac:dyDescent="0.25">
      <c r="A159" s="90" t="s">
        <v>390</v>
      </c>
      <c r="B159" s="90" t="s">
        <v>390</v>
      </c>
      <c r="C159" s="86">
        <v>608781661.94675148</v>
      </c>
      <c r="D159" s="86">
        <v>419526555.66512787</v>
      </c>
      <c r="E159" s="86">
        <v>365160493.12550604</v>
      </c>
      <c r="F159" s="86">
        <v>49925581.776372254</v>
      </c>
      <c r="G159" s="86">
        <v>52200919.612369567</v>
      </c>
      <c r="H159" s="86">
        <v>26893280.884689998</v>
      </c>
      <c r="I159" s="86">
        <v>1872144.3193480051</v>
      </c>
      <c r="J159" s="86">
        <v>0</v>
      </c>
      <c r="K159" s="86">
        <v>40879918.616619885</v>
      </c>
      <c r="L159" s="86">
        <v>1565240555.946785</v>
      </c>
    </row>
    <row r="160" spans="1:12" x14ac:dyDescent="0.25">
      <c r="A160" s="90" t="s">
        <v>392</v>
      </c>
      <c r="B160" s="90" t="s">
        <v>392</v>
      </c>
      <c r="C160" s="86">
        <v>208900515.21344078</v>
      </c>
      <c r="D160" s="86">
        <v>383189362.26866245</v>
      </c>
      <c r="E160" s="86">
        <v>546365244.09920621</v>
      </c>
      <c r="F160" s="86">
        <v>42312937.060031623</v>
      </c>
      <c r="G160" s="86">
        <v>21513923.634512126</v>
      </c>
      <c r="H160" s="86">
        <v>7928524.1882225415</v>
      </c>
      <c r="I160" s="86">
        <v>821912.86777783697</v>
      </c>
      <c r="J160" s="86">
        <v>0</v>
      </c>
      <c r="K160" s="86">
        <v>32483290.365372322</v>
      </c>
      <c r="L160" s="86">
        <v>1243515709.697226</v>
      </c>
    </row>
    <row r="161" spans="1:12" x14ac:dyDescent="0.25">
      <c r="A161" s="90" t="s">
        <v>394</v>
      </c>
      <c r="B161" s="90" t="s">
        <v>394</v>
      </c>
      <c r="C161" s="86">
        <v>139578601.61858925</v>
      </c>
      <c r="D161" s="86">
        <v>347306710.07739818</v>
      </c>
      <c r="E161" s="86">
        <v>443625004.17780763</v>
      </c>
      <c r="F161" s="86">
        <v>31837048.533160053</v>
      </c>
      <c r="G161" s="86">
        <v>16391560.864390191</v>
      </c>
      <c r="H161" s="86">
        <v>6040780.3338838425</v>
      </c>
      <c r="I161" s="86">
        <v>626219.3278307328</v>
      </c>
      <c r="J161" s="86">
        <v>0</v>
      </c>
      <c r="K161" s="86">
        <v>26431603.167309534</v>
      </c>
      <c r="L161" s="86">
        <v>1011837528.1003695</v>
      </c>
    </row>
    <row r="162" spans="1:12" x14ac:dyDescent="0.25">
      <c r="A162" s="90" t="s">
        <v>396</v>
      </c>
      <c r="B162" s="90" t="s">
        <v>396</v>
      </c>
      <c r="C162" s="86">
        <v>133812854.4800746</v>
      </c>
      <c r="D162" s="86">
        <v>332727775.40598911</v>
      </c>
      <c r="E162" s="86">
        <v>402895300.6553939</v>
      </c>
      <c r="F162" s="86">
        <v>77549583.17722629</v>
      </c>
      <c r="G162" s="86">
        <v>14342615.75634142</v>
      </c>
      <c r="H162" s="86">
        <v>5285682.792148361</v>
      </c>
      <c r="I162" s="86">
        <v>547941.9118518912</v>
      </c>
      <c r="J162" s="86">
        <v>0</v>
      </c>
      <c r="K162" s="86">
        <v>25942628.760704316</v>
      </c>
      <c r="L162" s="86">
        <v>993104382.93972993</v>
      </c>
    </row>
    <row r="163" spans="1:12" x14ac:dyDescent="0.25">
      <c r="A163" s="90" t="s">
        <v>398</v>
      </c>
      <c r="B163" s="90" t="s">
        <v>398</v>
      </c>
      <c r="C163" s="86">
        <v>119302619.17697285</v>
      </c>
      <c r="D163" s="86">
        <v>319820104.96960491</v>
      </c>
      <c r="E163" s="86">
        <v>295892101.37820554</v>
      </c>
      <c r="F163" s="86">
        <v>26775539.940361641</v>
      </c>
      <c r="G163" s="86">
        <v>10756961.817256063</v>
      </c>
      <c r="H163" s="86">
        <v>3964262.0941112707</v>
      </c>
      <c r="I163" s="86">
        <v>410956.43388891849</v>
      </c>
      <c r="J163" s="86">
        <v>0</v>
      </c>
      <c r="K163" s="86">
        <v>20839925.00727893</v>
      </c>
      <c r="L163" s="86">
        <v>797762470.81768024</v>
      </c>
    </row>
    <row r="164" spans="1:12" x14ac:dyDescent="0.25">
      <c r="A164" s="90" t="s">
        <v>400</v>
      </c>
      <c r="B164" s="90" t="s">
        <v>400</v>
      </c>
      <c r="C164" s="86">
        <v>167634946.90498602</v>
      </c>
      <c r="D164" s="86">
        <v>141968493.95022079</v>
      </c>
      <c r="E164" s="86">
        <v>302948242.50652194</v>
      </c>
      <c r="F164" s="86">
        <v>42312921.888364345</v>
      </c>
      <c r="G164" s="86">
        <v>21513923.634512126</v>
      </c>
      <c r="H164" s="86">
        <v>7928524.1882225415</v>
      </c>
      <c r="I164" s="86">
        <v>821912.86777783697</v>
      </c>
      <c r="J164" s="86">
        <v>0</v>
      </c>
      <c r="K164" s="86">
        <v>18374994.874041405</v>
      </c>
      <c r="L164" s="86">
        <v>703503960.81464696</v>
      </c>
    </row>
    <row r="165" spans="1:12" x14ac:dyDescent="0.25">
      <c r="A165" s="90" t="s">
        <v>402</v>
      </c>
      <c r="B165" s="90" t="s">
        <v>402</v>
      </c>
      <c r="C165" s="86">
        <v>99554891.713226914</v>
      </c>
      <c r="D165" s="86">
        <v>114717810.21478151</v>
      </c>
      <c r="E165" s="86">
        <v>190472624.29110906</v>
      </c>
      <c r="F165" s="86">
        <v>31837048.533160053</v>
      </c>
      <c r="G165" s="86">
        <v>16391560.864390191</v>
      </c>
      <c r="H165" s="86">
        <v>6040780.3338838425</v>
      </c>
      <c r="I165" s="86">
        <v>626219.3278307328</v>
      </c>
      <c r="J165" s="86">
        <v>0</v>
      </c>
      <c r="K165" s="86">
        <v>12327022.211979043</v>
      </c>
      <c r="L165" s="86">
        <v>471967957.49036133</v>
      </c>
    </row>
    <row r="166" spans="1:12" x14ac:dyDescent="0.25">
      <c r="A166" s="90" t="s">
        <v>404</v>
      </c>
      <c r="B166" s="90" t="s">
        <v>404</v>
      </c>
      <c r="C166" s="86">
        <v>5068642421.6009541</v>
      </c>
      <c r="D166" s="86">
        <v>0</v>
      </c>
      <c r="E166" s="86">
        <v>0</v>
      </c>
      <c r="F166" s="86">
        <v>0</v>
      </c>
      <c r="G166" s="86">
        <v>0</v>
      </c>
      <c r="H166" s="86">
        <v>0</v>
      </c>
      <c r="I166" s="86">
        <v>0</v>
      </c>
      <c r="J166" s="86">
        <v>0</v>
      </c>
      <c r="K166" s="86">
        <v>135975347.8755753</v>
      </c>
      <c r="L166" s="86">
        <v>5204617769.4765291</v>
      </c>
    </row>
    <row r="167" spans="1:12" x14ac:dyDescent="0.25">
      <c r="A167" s="90" t="s">
        <v>406</v>
      </c>
      <c r="B167" s="90" t="s">
        <v>406</v>
      </c>
      <c r="C167" s="86">
        <v>248657997.03305078</v>
      </c>
      <c r="D167" s="86">
        <v>30740191.155061215</v>
      </c>
      <c r="E167" s="86">
        <v>24048915.283011317</v>
      </c>
      <c r="F167" s="86">
        <v>77190609.928514794</v>
      </c>
      <c r="G167" s="86">
        <v>71006724.219302505</v>
      </c>
      <c r="H167" s="86">
        <v>55117109.809407189</v>
      </c>
      <c r="I167" s="86">
        <v>2530062.2631463967</v>
      </c>
      <c r="J167" s="86">
        <v>0</v>
      </c>
      <c r="K167" s="86">
        <v>13643642.648259748</v>
      </c>
      <c r="L167" s="86">
        <v>522935252.33975393</v>
      </c>
    </row>
    <row r="168" spans="1:12" x14ac:dyDescent="0.25">
      <c r="A168" s="90" t="s">
        <v>408</v>
      </c>
      <c r="B168" s="90" t="s">
        <v>408</v>
      </c>
      <c r="C168" s="86">
        <v>877462912.45912743</v>
      </c>
      <c r="D168" s="86">
        <v>120855660.0721571</v>
      </c>
      <c r="E168" s="86">
        <v>90890195.156825751</v>
      </c>
      <c r="F168" s="86">
        <v>77190609.928514794</v>
      </c>
      <c r="G168" s="86">
        <v>71006724.219302505</v>
      </c>
      <c r="H168" s="86">
        <v>55117109.809407189</v>
      </c>
      <c r="I168" s="86">
        <v>2530062.2631463967</v>
      </c>
      <c r="J168" s="86">
        <v>0</v>
      </c>
      <c r="K168" s="86">
        <v>34723096.820023671</v>
      </c>
      <c r="L168" s="86">
        <v>1329776370.7285049</v>
      </c>
    </row>
    <row r="169" spans="1:12" x14ac:dyDescent="0.25">
      <c r="A169" s="90" t="s">
        <v>409</v>
      </c>
      <c r="B169" s="90" t="s">
        <v>409</v>
      </c>
      <c r="C169" s="86">
        <v>1255891365.3452718</v>
      </c>
      <c r="D169" s="86">
        <v>123038030.985295</v>
      </c>
      <c r="E169" s="86">
        <v>96044516.671535432</v>
      </c>
      <c r="F169" s="86">
        <v>77190609.928514794</v>
      </c>
      <c r="G169" s="86">
        <v>71006724.219302505</v>
      </c>
      <c r="H169" s="86">
        <v>55117109.809407189</v>
      </c>
      <c r="I169" s="86">
        <v>2530062.2631463967</v>
      </c>
      <c r="J169" s="86">
        <v>0</v>
      </c>
      <c r="K169" s="86">
        <v>45071932.951923043</v>
      </c>
      <c r="L169" s="86">
        <v>1725890352.1743963</v>
      </c>
    </row>
    <row r="170" spans="1:12" x14ac:dyDescent="0.25">
      <c r="A170" s="90" t="s">
        <v>410</v>
      </c>
      <c r="B170" s="90" t="s">
        <v>410</v>
      </c>
      <c r="C170" s="86">
        <v>1044953270.1522243</v>
      </c>
      <c r="D170" s="86">
        <v>158959794.02303827</v>
      </c>
      <c r="E170" s="86">
        <v>138550193.89556795</v>
      </c>
      <c r="F170" s="86">
        <v>77190609.928514794</v>
      </c>
      <c r="G170" s="86">
        <v>71006724.219302505</v>
      </c>
      <c r="H170" s="86">
        <v>55117109.809407189</v>
      </c>
      <c r="I170" s="86">
        <v>2530062.2631463967</v>
      </c>
      <c r="J170" s="86">
        <v>0</v>
      </c>
      <c r="K170" s="86">
        <v>41517098.954418659</v>
      </c>
      <c r="L170" s="86">
        <v>1589824863.2456198</v>
      </c>
    </row>
    <row r="171" spans="1:12" x14ac:dyDescent="0.25">
      <c r="A171" s="90" t="s">
        <v>412</v>
      </c>
      <c r="B171" s="90" t="s">
        <v>412</v>
      </c>
      <c r="C171" s="86">
        <v>3278764157.3347163</v>
      </c>
      <c r="D171" s="86">
        <v>380902633.3696115</v>
      </c>
      <c r="E171" s="86">
        <v>886844985.09563065</v>
      </c>
      <c r="F171" s="86">
        <v>171995148.59792674</v>
      </c>
      <c r="G171" s="86">
        <v>185628301.60338229</v>
      </c>
      <c r="H171" s="86">
        <v>78773744.504333496</v>
      </c>
      <c r="I171" s="86">
        <v>7400725.0467250058</v>
      </c>
      <c r="J171" s="86">
        <v>0</v>
      </c>
      <c r="K171" s="86">
        <v>91430258.320977062</v>
      </c>
      <c r="L171" s="86">
        <v>5081739953.8733034</v>
      </c>
    </row>
    <row r="172" spans="1:12" x14ac:dyDescent="0.25">
      <c r="A172" s="90" t="s">
        <v>414</v>
      </c>
      <c r="B172" s="90" t="s">
        <v>414</v>
      </c>
      <c r="C172" s="86">
        <v>5320368817.0235519</v>
      </c>
      <c r="D172" s="86">
        <v>488729169.18750048</v>
      </c>
      <c r="E172" s="86">
        <v>1025537020.6843634</v>
      </c>
      <c r="F172" s="86">
        <v>225883985.83676916</v>
      </c>
      <c r="G172" s="86">
        <v>261888884.69506139</v>
      </c>
      <c r="H172" s="86">
        <v>78773744.504333496</v>
      </c>
      <c r="I172" s="86">
        <v>10429330.544919306</v>
      </c>
      <c r="J172" s="86">
        <v>0</v>
      </c>
      <c r="K172" s="86">
        <v>138004412.07340831</v>
      </c>
      <c r="L172" s="86">
        <v>7549615364.5499067</v>
      </c>
    </row>
    <row r="173" spans="1:12" x14ac:dyDescent="0.25">
      <c r="A173" s="90" t="s">
        <v>416</v>
      </c>
      <c r="B173" s="90" t="s">
        <v>416</v>
      </c>
      <c r="C173" s="86">
        <v>6482756631.4050293</v>
      </c>
      <c r="D173" s="86">
        <v>604019492.47328949</v>
      </c>
      <c r="E173" s="86">
        <v>1207228498.2403674</v>
      </c>
      <c r="F173" s="86">
        <v>279772823.07561165</v>
      </c>
      <c r="G173" s="86">
        <v>330820549.74724746</v>
      </c>
      <c r="H173" s="86">
        <v>78773744.504333496</v>
      </c>
      <c r="I173" s="86">
        <v>13172144.391614927</v>
      </c>
      <c r="J173" s="86">
        <v>0</v>
      </c>
      <c r="K173" s="86">
        <v>167670445.02261066</v>
      </c>
      <c r="L173" s="86">
        <v>9164214328.8601036</v>
      </c>
    </row>
    <row r="174" spans="1:12" x14ac:dyDescent="0.25">
      <c r="A174" s="90" t="s">
        <v>428</v>
      </c>
      <c r="B174" s="90" t="s">
        <v>428</v>
      </c>
      <c r="C174" s="86">
        <v>352346028.79119694</v>
      </c>
      <c r="D174" s="86">
        <v>80813900.525560126</v>
      </c>
      <c r="E174" s="86">
        <v>70985432.129608244</v>
      </c>
      <c r="F174" s="86">
        <v>29225258.596323565</v>
      </c>
      <c r="G174" s="86">
        <v>32683814.346423365</v>
      </c>
      <c r="H174" s="86">
        <v>19917477.045848124</v>
      </c>
      <c r="I174" s="86">
        <v>3268381.4346423368</v>
      </c>
      <c r="J174" s="86">
        <v>0</v>
      </c>
      <c r="K174" s="86">
        <v>22687545.76207355</v>
      </c>
      <c r="L174" s="86">
        <v>611927838.6316762</v>
      </c>
    </row>
    <row r="175" spans="1:12" x14ac:dyDescent="0.25">
      <c r="A175" s="90" t="s">
        <v>430</v>
      </c>
      <c r="B175" s="90" t="s">
        <v>430</v>
      </c>
      <c r="C175" s="86">
        <v>426511353.12304854</v>
      </c>
      <c r="D175" s="86">
        <v>80813900.525560126</v>
      </c>
      <c r="E175" s="86">
        <v>70985432.129608244</v>
      </c>
      <c r="F175" s="86">
        <v>29225258.596323565</v>
      </c>
      <c r="G175" s="86">
        <v>32683814.346423365</v>
      </c>
      <c r="H175" s="86">
        <v>11712945.093930146</v>
      </c>
      <c r="I175" s="86">
        <v>3268381.4346423368</v>
      </c>
      <c r="J175" s="86">
        <v>0</v>
      </c>
      <c r="K175" s="86">
        <v>25227326.813578814</v>
      </c>
      <c r="L175" s="86">
        <v>680428412.06311524</v>
      </c>
    </row>
    <row r="176" spans="1:12" x14ac:dyDescent="0.25">
      <c r="A176" s="90" t="s">
        <v>432</v>
      </c>
      <c r="B176" s="90" t="s">
        <v>432</v>
      </c>
      <c r="C176" s="86">
        <v>375833157.66340214</v>
      </c>
      <c r="D176" s="86">
        <v>74392444.78016524</v>
      </c>
      <c r="E176" s="86">
        <v>37789961.645357907</v>
      </c>
      <c r="F176" s="86">
        <v>29225258.596323565</v>
      </c>
      <c r="G176" s="86">
        <v>32683814.346423365</v>
      </c>
      <c r="H176" s="86">
        <v>19917477.045848124</v>
      </c>
      <c r="I176" s="86">
        <v>3268381.4346423368</v>
      </c>
      <c r="J176" s="86">
        <v>0</v>
      </c>
      <c r="K176" s="86">
        <v>22066695.499789372</v>
      </c>
      <c r="L176" s="86">
        <v>595177191.01195204</v>
      </c>
    </row>
    <row r="177" spans="1:12" x14ac:dyDescent="0.25">
      <c r="A177" s="90" t="s">
        <v>434</v>
      </c>
      <c r="B177" s="90" t="s">
        <v>434</v>
      </c>
      <c r="C177" s="86">
        <v>452117517.21409094</v>
      </c>
      <c r="D177" s="86">
        <v>74393159.108311951</v>
      </c>
      <c r="E177" s="86">
        <v>37789961.645357907</v>
      </c>
      <c r="F177" s="86">
        <v>29225258.596323565</v>
      </c>
      <c r="G177" s="86">
        <v>32683814.346423365</v>
      </c>
      <c r="H177" s="86">
        <v>11712945.093930146</v>
      </c>
      <c r="I177" s="86">
        <v>3268381.4346423368</v>
      </c>
      <c r="J177" s="86">
        <v>0</v>
      </c>
      <c r="K177" s="86">
        <v>24688092.355194949</v>
      </c>
      <c r="L177" s="86">
        <v>665879129.79427516</v>
      </c>
    </row>
    <row r="178" spans="1:12" x14ac:dyDescent="0.25">
      <c r="A178" s="90" t="s">
        <v>436</v>
      </c>
      <c r="B178" s="90" t="s">
        <v>436</v>
      </c>
      <c r="C178" s="86">
        <v>223379515.25261173</v>
      </c>
      <c r="D178" s="86">
        <v>71217721.542818427</v>
      </c>
      <c r="E178" s="86">
        <v>55031552.661658354</v>
      </c>
      <c r="F178" s="86">
        <v>29225258.596323565</v>
      </c>
      <c r="G178" s="86">
        <v>32683814.346423365</v>
      </c>
      <c r="H178" s="86">
        <v>19917477.045848124</v>
      </c>
      <c r="I178" s="86">
        <v>3268381.4346423368</v>
      </c>
      <c r="J178" s="86">
        <v>0</v>
      </c>
      <c r="K178" s="86">
        <v>16738285.555435691</v>
      </c>
      <c r="L178" s="86">
        <v>451462006.43576163</v>
      </c>
    </row>
    <row r="179" spans="1:12" x14ac:dyDescent="0.25">
      <c r="A179" s="90" t="s">
        <v>438</v>
      </c>
      <c r="B179" s="90" t="s">
        <v>438</v>
      </c>
      <c r="C179" s="86">
        <v>297886496.24863476</v>
      </c>
      <c r="D179" s="86">
        <v>71217721.542818427</v>
      </c>
      <c r="E179" s="86">
        <v>55031552.661658354</v>
      </c>
      <c r="F179" s="86">
        <v>29225258.596323565</v>
      </c>
      <c r="G179" s="86">
        <v>32683814.346423365</v>
      </c>
      <c r="H179" s="86">
        <v>11712945.093930146</v>
      </c>
      <c r="I179" s="86">
        <v>3268381.4346423368</v>
      </c>
      <c r="J179" s="86">
        <v>0</v>
      </c>
      <c r="K179" s="86">
        <v>19291221.301061787</v>
      </c>
      <c r="L179" s="86">
        <v>520317391.22549272</v>
      </c>
    </row>
    <row r="180" spans="1:12" x14ac:dyDescent="0.25">
      <c r="A180" s="90" t="s">
        <v>440</v>
      </c>
      <c r="B180" s="90" t="s">
        <v>440</v>
      </c>
      <c r="C180" s="86">
        <v>571304914.73110676</v>
      </c>
      <c r="D180" s="86">
        <v>149381272.5444071</v>
      </c>
      <c r="E180" s="86">
        <v>85687853.817014441</v>
      </c>
      <c r="F180" s="86">
        <v>31778925.119336158</v>
      </c>
      <c r="G180" s="86">
        <v>32683814.346423365</v>
      </c>
      <c r="H180" s="86">
        <v>13896921.575471522</v>
      </c>
      <c r="I180" s="86">
        <v>3268381.4346423368</v>
      </c>
      <c r="J180" s="86">
        <v>0</v>
      </c>
      <c r="K180" s="86">
        <v>34190896.213591121</v>
      </c>
      <c r="L180" s="86">
        <v>922192979.78199279</v>
      </c>
    </row>
    <row r="181" spans="1:12" x14ac:dyDescent="0.25">
      <c r="A181" s="90" t="s">
        <v>442</v>
      </c>
      <c r="B181" s="90" t="s">
        <v>442</v>
      </c>
      <c r="C181" s="86">
        <v>719635563.39480984</v>
      </c>
      <c r="D181" s="86">
        <v>149400532.1154356</v>
      </c>
      <c r="E181" s="86">
        <v>85687853.817014441</v>
      </c>
      <c r="F181" s="86">
        <v>31778925.119336158</v>
      </c>
      <c r="G181" s="86">
        <v>32683814.346423365</v>
      </c>
      <c r="H181" s="86">
        <v>11712945.093930146</v>
      </c>
      <c r="I181" s="86">
        <v>3268381.4346423368</v>
      </c>
      <c r="J181" s="86">
        <v>0</v>
      </c>
      <c r="K181" s="86">
        <v>39818939.462791033</v>
      </c>
      <c r="L181" s="86">
        <v>1073986954.7843828</v>
      </c>
    </row>
    <row r="182" spans="1:12" x14ac:dyDescent="0.25">
      <c r="A182" s="90" t="s">
        <v>444</v>
      </c>
      <c r="B182" s="90" t="s">
        <v>444</v>
      </c>
      <c r="C182" s="86">
        <v>636432407.51996183</v>
      </c>
      <c r="D182" s="86">
        <v>142250095.99735197</v>
      </c>
      <c r="E182" s="86">
        <v>83761209.56064266</v>
      </c>
      <c r="F182" s="86">
        <v>31778925.119336158</v>
      </c>
      <c r="G182" s="86">
        <v>32683814.346423365</v>
      </c>
      <c r="H182" s="86">
        <v>13896921.575471522</v>
      </c>
      <c r="I182" s="86">
        <v>3268381.4346423368</v>
      </c>
      <c r="J182" s="86">
        <v>0</v>
      </c>
      <c r="K182" s="86">
        <v>36350085.131682955</v>
      </c>
      <c r="L182" s="86">
        <v>980421840.68551278</v>
      </c>
    </row>
    <row r="183" spans="1:12" x14ac:dyDescent="0.25">
      <c r="A183" s="90" t="s">
        <v>446</v>
      </c>
      <c r="B183" s="90" t="s">
        <v>446</v>
      </c>
      <c r="C183" s="86">
        <v>784763056.18366504</v>
      </c>
      <c r="D183" s="86">
        <v>141197863.3483215</v>
      </c>
      <c r="E183" s="86">
        <v>83761209.56064266</v>
      </c>
      <c r="F183" s="86">
        <v>31778925.119336158</v>
      </c>
      <c r="G183" s="86">
        <v>32683814.346423365</v>
      </c>
      <c r="H183" s="86">
        <v>11712945.093930146</v>
      </c>
      <c r="I183" s="86">
        <v>3268381.4346423368</v>
      </c>
      <c r="J183" s="86">
        <v>0</v>
      </c>
      <c r="K183" s="86">
        <v>41936870.379988462</v>
      </c>
      <c r="L183" s="86">
        <v>1131103065.4669497</v>
      </c>
    </row>
    <row r="184" spans="1:12" x14ac:dyDescent="0.25">
      <c r="A184" s="90" t="s">
        <v>448</v>
      </c>
      <c r="B184" s="90" t="s">
        <v>448</v>
      </c>
      <c r="C184" s="86">
        <v>982028008.04958975</v>
      </c>
      <c r="D184" s="86">
        <v>267219676.22538722</v>
      </c>
      <c r="E184" s="86">
        <v>87403740.524739131</v>
      </c>
      <c r="F184" s="86">
        <v>31778925.119336158</v>
      </c>
      <c r="G184" s="86">
        <v>32683814.346423365</v>
      </c>
      <c r="H184" s="86">
        <v>19917477.045848124</v>
      </c>
      <c r="I184" s="86">
        <v>3268381.4346423368</v>
      </c>
      <c r="J184" s="86">
        <v>0</v>
      </c>
      <c r="K184" s="86">
        <v>54840324.191694468</v>
      </c>
      <c r="L184" s="86">
        <v>1479140346.9376605</v>
      </c>
    </row>
    <row r="185" spans="1:12" x14ac:dyDescent="0.25">
      <c r="A185" s="90" t="s">
        <v>450</v>
      </c>
      <c r="B185" s="90" t="s">
        <v>450</v>
      </c>
      <c r="C185" s="86">
        <v>1278727460.2345266</v>
      </c>
      <c r="D185" s="86">
        <v>267219676.22538722</v>
      </c>
      <c r="E185" s="86">
        <v>87403740.524739131</v>
      </c>
      <c r="F185" s="86">
        <v>31778925.119336158</v>
      </c>
      <c r="G185" s="86">
        <v>32683814.346423365</v>
      </c>
      <c r="H185" s="86">
        <v>11712945.093930146</v>
      </c>
      <c r="I185" s="86">
        <v>3268381.4346423368</v>
      </c>
      <c r="J185" s="86">
        <v>0</v>
      </c>
      <c r="K185" s="86">
        <v>65948668.498372667</v>
      </c>
      <c r="L185" s="86">
        <v>1778743611.4773574</v>
      </c>
    </row>
    <row r="186" spans="1:12" x14ac:dyDescent="0.25">
      <c r="A186" s="90" t="s">
        <v>452</v>
      </c>
      <c r="B186" s="90" t="s">
        <v>452</v>
      </c>
      <c r="C186" s="86">
        <v>562620268.45271206</v>
      </c>
      <c r="D186" s="86">
        <v>140735557.34973636</v>
      </c>
      <c r="E186" s="86">
        <v>70985432.129608244</v>
      </c>
      <c r="F186" s="86">
        <v>29225258.596323565</v>
      </c>
      <c r="G186" s="86">
        <v>32683814.346423365</v>
      </c>
      <c r="H186" s="86">
        <v>19917477.045848124</v>
      </c>
      <c r="I186" s="86">
        <v>3268381.4346423368</v>
      </c>
      <c r="J186" s="86">
        <v>0</v>
      </c>
      <c r="K186" s="86">
        <v>33090862.865457244</v>
      </c>
      <c r="L186" s="86">
        <v>892527052.2207514</v>
      </c>
    </row>
    <row r="187" spans="1:12" x14ac:dyDescent="0.25">
      <c r="A187" s="90" t="s">
        <v>454</v>
      </c>
      <c r="B187" s="90" t="s">
        <v>454</v>
      </c>
      <c r="C187" s="86">
        <v>709800548.97950101</v>
      </c>
      <c r="D187" s="86">
        <v>140735557.34973636</v>
      </c>
      <c r="E187" s="86">
        <v>70985432.129608244</v>
      </c>
      <c r="F187" s="86">
        <v>29225258.596323565</v>
      </c>
      <c r="G187" s="86">
        <v>32683814.346423365</v>
      </c>
      <c r="H187" s="86">
        <v>11712945.093930146</v>
      </c>
      <c r="I187" s="86">
        <v>3268381.4346423368</v>
      </c>
      <c r="J187" s="86">
        <v>0</v>
      </c>
      <c r="K187" s="86">
        <v>38442046.816522628</v>
      </c>
      <c r="L187" s="86">
        <v>1036853984.7466877</v>
      </c>
    </row>
    <row r="188" spans="1:12" x14ac:dyDescent="0.25">
      <c r="A188" s="90" t="s">
        <v>456</v>
      </c>
      <c r="B188" s="90" t="s">
        <v>456</v>
      </c>
      <c r="C188" s="86">
        <v>591670619.61523998</v>
      </c>
      <c r="D188" s="86">
        <v>133604380.80268121</v>
      </c>
      <c r="E188" s="86">
        <v>37789961.645357907</v>
      </c>
      <c r="F188" s="86">
        <v>29225258.596323565</v>
      </c>
      <c r="G188" s="86">
        <v>32683814.346423365</v>
      </c>
      <c r="H188" s="86">
        <v>19917477.045848124</v>
      </c>
      <c r="I188" s="86">
        <v>3268381.4346423368</v>
      </c>
      <c r="J188" s="86">
        <v>0</v>
      </c>
      <c r="K188" s="86">
        <v>32656882.79305122</v>
      </c>
      <c r="L188" s="86">
        <v>880816776.27956784</v>
      </c>
    </row>
    <row r="189" spans="1:12" x14ac:dyDescent="0.25">
      <c r="A189" s="90" t="s">
        <v>458</v>
      </c>
      <c r="B189" s="90" t="s">
        <v>458</v>
      </c>
      <c r="C189" s="86">
        <v>740001268.27894306</v>
      </c>
      <c r="D189" s="86">
        <v>133604380.80268121</v>
      </c>
      <c r="E189" s="86">
        <v>37789961.645357907</v>
      </c>
      <c r="F189" s="86">
        <v>29225258.596323565</v>
      </c>
      <c r="G189" s="86">
        <v>32683814.346423365</v>
      </c>
      <c r="H189" s="86">
        <v>11712945.093930146</v>
      </c>
      <c r="I189" s="86">
        <v>3268381.4346423368</v>
      </c>
      <c r="J189" s="86">
        <v>0</v>
      </c>
      <c r="K189" s="86">
        <v>38052361.876394004</v>
      </c>
      <c r="L189" s="86">
        <v>1026338372.0746956</v>
      </c>
    </row>
    <row r="190" spans="1:12" x14ac:dyDescent="0.25">
      <c r="A190" s="90" t="s">
        <v>460</v>
      </c>
      <c r="B190" s="90" t="s">
        <v>460</v>
      </c>
      <c r="C190" s="86">
        <v>354305020.27061343</v>
      </c>
      <c r="D190" s="86">
        <v>80813900.525560126</v>
      </c>
      <c r="E190" s="86">
        <v>70985432.129608244</v>
      </c>
      <c r="F190" s="86">
        <v>29225258.596323565</v>
      </c>
      <c r="G190" s="86">
        <v>32683814.346423365</v>
      </c>
      <c r="H190" s="86">
        <v>19917477.045848124</v>
      </c>
      <c r="I190" s="86">
        <v>3268381.4346423368</v>
      </c>
      <c r="J190" s="86">
        <v>0</v>
      </c>
      <c r="K190" s="86">
        <v>22762971.333411001</v>
      </c>
      <c r="L190" s="86">
        <v>613962255.68243015</v>
      </c>
    </row>
    <row r="191" spans="1:12" x14ac:dyDescent="0.25">
      <c r="A191" s="90" t="s">
        <v>462</v>
      </c>
      <c r="B191" s="90" t="s">
        <v>462</v>
      </c>
      <c r="C191" s="86">
        <v>428470344.60246491</v>
      </c>
      <c r="D191" s="86">
        <v>80813900.525560126</v>
      </c>
      <c r="E191" s="86">
        <v>70985432.129608244</v>
      </c>
      <c r="F191" s="86">
        <v>29225258.596323565</v>
      </c>
      <c r="G191" s="86">
        <v>32683814.346423365</v>
      </c>
      <c r="H191" s="86">
        <v>11712945.093930146</v>
      </c>
      <c r="I191" s="86">
        <v>3268381.4346423368</v>
      </c>
      <c r="J191" s="86">
        <v>0</v>
      </c>
      <c r="K191" s="86">
        <v>25302752.384916265</v>
      </c>
      <c r="L191" s="86">
        <v>682462829.11386907</v>
      </c>
    </row>
    <row r="192" spans="1:12" x14ac:dyDescent="0.25">
      <c r="A192" s="90" t="s">
        <v>464</v>
      </c>
      <c r="B192" s="90" t="s">
        <v>464</v>
      </c>
      <c r="C192" s="86">
        <v>377792149.14281845</v>
      </c>
      <c r="D192" s="86">
        <v>73682723.978504956</v>
      </c>
      <c r="E192" s="86">
        <v>37789961.645357907</v>
      </c>
      <c r="F192" s="86">
        <v>29225258.596323565</v>
      </c>
      <c r="G192" s="86">
        <v>32683814.346423365</v>
      </c>
      <c r="H192" s="86">
        <v>19917477.045848124</v>
      </c>
      <c r="I192" s="86">
        <v>3268381.4346423368</v>
      </c>
      <c r="J192" s="86">
        <v>0</v>
      </c>
      <c r="K192" s="86">
        <v>22114795.730133317</v>
      </c>
      <c r="L192" s="86">
        <v>596474561.92005193</v>
      </c>
    </row>
    <row r="193" spans="1:12" x14ac:dyDescent="0.25">
      <c r="A193" s="90" t="s">
        <v>466</v>
      </c>
      <c r="B193" s="90" t="s">
        <v>466</v>
      </c>
      <c r="C193" s="86">
        <v>454076508.69350737</v>
      </c>
      <c r="D193" s="86">
        <v>73682723.978504956</v>
      </c>
      <c r="E193" s="86">
        <v>37789961.645357907</v>
      </c>
      <c r="F193" s="86">
        <v>29225258.596323565</v>
      </c>
      <c r="G193" s="86">
        <v>32683814.346423365</v>
      </c>
      <c r="H193" s="86">
        <v>11712945.093930146</v>
      </c>
      <c r="I193" s="86">
        <v>3268381.4346423368</v>
      </c>
      <c r="J193" s="86">
        <v>0</v>
      </c>
      <c r="K193" s="86">
        <v>24736165.080204964</v>
      </c>
      <c r="L193" s="86">
        <v>667175758.86889458</v>
      </c>
    </row>
    <row r="194" spans="1:12" x14ac:dyDescent="0.25">
      <c r="A194" s="90" t="s">
        <v>468</v>
      </c>
      <c r="B194" s="90" t="s">
        <v>468</v>
      </c>
      <c r="C194" s="86">
        <v>225338506.73202816</v>
      </c>
      <c r="D194" s="86">
        <v>71069979.476070464</v>
      </c>
      <c r="E194" s="86">
        <v>55031552.661658354</v>
      </c>
      <c r="F194" s="86">
        <v>29225258.596323565</v>
      </c>
      <c r="G194" s="86">
        <v>32683814.346423365</v>
      </c>
      <c r="H194" s="86">
        <v>19917477.045848124</v>
      </c>
      <c r="I194" s="86">
        <v>3268381.4346423368</v>
      </c>
      <c r="J194" s="86">
        <v>0</v>
      </c>
      <c r="K194" s="86">
        <v>16808022.291886687</v>
      </c>
      <c r="L194" s="86">
        <v>453342992.58488107</v>
      </c>
    </row>
    <row r="195" spans="1:12" x14ac:dyDescent="0.25">
      <c r="A195" s="90" t="s">
        <v>470</v>
      </c>
      <c r="B195" s="90" t="s">
        <v>470</v>
      </c>
      <c r="C195" s="86">
        <v>299845487.72805119</v>
      </c>
      <c r="D195" s="86">
        <v>71217721.542818427</v>
      </c>
      <c r="E195" s="86">
        <v>55031552.661658354</v>
      </c>
      <c r="F195" s="86">
        <v>29225258.596323565</v>
      </c>
      <c r="G195" s="86">
        <v>32683814.346423365</v>
      </c>
      <c r="H195" s="86">
        <v>11712945.093930146</v>
      </c>
      <c r="I195" s="86">
        <v>3268381.4346423368</v>
      </c>
      <c r="J195" s="86">
        <v>0</v>
      </c>
      <c r="K195" s="86">
        <v>19366646.872399233</v>
      </c>
      <c r="L195" s="86">
        <v>522351808.27624655</v>
      </c>
    </row>
    <row r="196" spans="1:12" x14ac:dyDescent="0.25">
      <c r="A196" s="90" t="s">
        <v>472</v>
      </c>
      <c r="B196" s="90" t="s">
        <v>472</v>
      </c>
      <c r="C196" s="86">
        <v>575222897.68993962</v>
      </c>
      <c r="D196" s="86">
        <v>149400532.1154356</v>
      </c>
      <c r="E196" s="86">
        <v>85687853.817014441</v>
      </c>
      <c r="F196" s="86">
        <v>31778925.119336158</v>
      </c>
      <c r="G196" s="86">
        <v>32683814.346423365</v>
      </c>
      <c r="H196" s="86">
        <v>11712945.093930146</v>
      </c>
      <c r="I196" s="86">
        <v>3268381.4346423368</v>
      </c>
      <c r="J196" s="86">
        <v>0</v>
      </c>
      <c r="K196" s="86">
        <v>34258394.541790895</v>
      </c>
      <c r="L196" s="86">
        <v>924013744.15851247</v>
      </c>
    </row>
    <row r="197" spans="1:12" x14ac:dyDescent="0.25">
      <c r="A197" s="90" t="s">
        <v>474</v>
      </c>
      <c r="B197" s="90" t="s">
        <v>474</v>
      </c>
      <c r="C197" s="86">
        <v>723553546.3536427</v>
      </c>
      <c r="D197" s="86">
        <v>149400532.1154356</v>
      </c>
      <c r="E197" s="86">
        <v>85687853.817014441</v>
      </c>
      <c r="F197" s="86">
        <v>31778925.119336158</v>
      </c>
      <c r="G197" s="86">
        <v>32683814.346423365</v>
      </c>
      <c r="H197" s="86">
        <v>11712945.093930146</v>
      </c>
      <c r="I197" s="86">
        <v>3268381.4346423368</v>
      </c>
      <c r="J197" s="86">
        <v>0</v>
      </c>
      <c r="K197" s="86">
        <v>39969790.605465934</v>
      </c>
      <c r="L197" s="86">
        <v>1078055788.8858907</v>
      </c>
    </row>
    <row r="198" spans="1:12" x14ac:dyDescent="0.25">
      <c r="A198" s="90" t="s">
        <v>476</v>
      </c>
      <c r="B198" s="90" t="s">
        <v>476</v>
      </c>
      <c r="C198" s="86">
        <v>640350390.47879469</v>
      </c>
      <c r="D198" s="86">
        <v>142269355.56838045</v>
      </c>
      <c r="E198" s="86">
        <v>83761209.56064266</v>
      </c>
      <c r="F198" s="86">
        <v>31778925.119336158</v>
      </c>
      <c r="G198" s="86">
        <v>32683814.346423365</v>
      </c>
      <c r="H198" s="86">
        <v>11712945.093930146</v>
      </c>
      <c r="I198" s="86">
        <v>3268381.4346423368</v>
      </c>
      <c r="J198" s="86">
        <v>0</v>
      </c>
      <c r="K198" s="86">
        <v>36417583.459882736</v>
      </c>
      <c r="L198" s="86">
        <v>982242605.06203258</v>
      </c>
    </row>
    <row r="199" spans="1:12" x14ac:dyDescent="0.25">
      <c r="A199" s="90" t="s">
        <v>477</v>
      </c>
      <c r="B199" s="90" t="s">
        <v>477</v>
      </c>
      <c r="C199" s="86">
        <v>788681039.14249778</v>
      </c>
      <c r="D199" s="86">
        <v>142269355.56838045</v>
      </c>
      <c r="E199" s="86">
        <v>83761209.56064266</v>
      </c>
      <c r="F199" s="86">
        <v>31778925.119336158</v>
      </c>
      <c r="G199" s="86">
        <v>32683814.346423365</v>
      </c>
      <c r="H199" s="86">
        <v>11712945.093930146</v>
      </c>
      <c r="I199" s="86">
        <v>3268381.4346423368</v>
      </c>
      <c r="J199" s="86">
        <v>0</v>
      </c>
      <c r="K199" s="86">
        <v>42128979.523557767</v>
      </c>
      <c r="L199" s="86">
        <v>1136284649.7894106</v>
      </c>
    </row>
    <row r="200" spans="1:12" x14ac:dyDescent="0.25">
      <c r="A200" s="90" t="s">
        <v>479</v>
      </c>
      <c r="B200" s="90" t="s">
        <v>479</v>
      </c>
      <c r="C200" s="86">
        <v>989863973.96725535</v>
      </c>
      <c r="D200" s="86">
        <v>267219676.22538722</v>
      </c>
      <c r="E200" s="86">
        <v>87403740.524739131</v>
      </c>
      <c r="F200" s="86">
        <v>31778925.119336158</v>
      </c>
      <c r="G200" s="86">
        <v>32683814.346423365</v>
      </c>
      <c r="H200" s="86">
        <v>19917477.045848124</v>
      </c>
      <c r="I200" s="86">
        <v>3268381.4346423368</v>
      </c>
      <c r="J200" s="86">
        <v>0</v>
      </c>
      <c r="K200" s="86">
        <v>55142026.477044255</v>
      </c>
      <c r="L200" s="86">
        <v>1487278015.140676</v>
      </c>
    </row>
    <row r="201" spans="1:12" x14ac:dyDescent="0.25">
      <c r="A201" s="90" t="s">
        <v>481</v>
      </c>
      <c r="B201" s="90" t="s">
        <v>481</v>
      </c>
      <c r="C201" s="86">
        <v>1286563426.1521921</v>
      </c>
      <c r="D201" s="86">
        <v>267219676.22538722</v>
      </c>
      <c r="E201" s="86">
        <v>87403740.524739131</v>
      </c>
      <c r="F201" s="86">
        <v>31778925.119336158</v>
      </c>
      <c r="G201" s="86">
        <v>32683814.346423365</v>
      </c>
      <c r="H201" s="86">
        <v>11712945.093930146</v>
      </c>
      <c r="I201" s="86">
        <v>3268381.4346423368</v>
      </c>
      <c r="J201" s="86">
        <v>0</v>
      </c>
      <c r="K201" s="86">
        <v>66250370.783722475</v>
      </c>
      <c r="L201" s="86">
        <v>1786881279.6803727</v>
      </c>
    </row>
    <row r="202" spans="1:12" x14ac:dyDescent="0.25">
      <c r="A202" s="90" t="s">
        <v>483</v>
      </c>
      <c r="B202" s="90" t="s">
        <v>483</v>
      </c>
      <c r="C202" s="86">
        <v>564579259.93212855</v>
      </c>
      <c r="D202" s="86">
        <v>140735557.34973636</v>
      </c>
      <c r="E202" s="86">
        <v>70985432.129608244</v>
      </c>
      <c r="F202" s="86">
        <v>29225258.596323565</v>
      </c>
      <c r="G202" s="86">
        <v>32683814.346423365</v>
      </c>
      <c r="H202" s="86">
        <v>11712945.093930146</v>
      </c>
      <c r="I202" s="86">
        <v>3268381.4346423368</v>
      </c>
      <c r="J202" s="86">
        <v>0</v>
      </c>
      <c r="K202" s="86">
        <v>32850371.456462435</v>
      </c>
      <c r="L202" s="86">
        <v>886041020.33925498</v>
      </c>
    </row>
    <row r="203" spans="1:12" x14ac:dyDescent="0.25">
      <c r="A203" s="90" t="s">
        <v>485</v>
      </c>
      <c r="B203" s="90" t="s">
        <v>485</v>
      </c>
      <c r="C203" s="86">
        <v>711759540.45891762</v>
      </c>
      <c r="D203" s="86">
        <v>140735557.34973636</v>
      </c>
      <c r="E203" s="86">
        <v>70985432.129608244</v>
      </c>
      <c r="F203" s="86">
        <v>29225258.596323565</v>
      </c>
      <c r="G203" s="86">
        <v>32683814.346423365</v>
      </c>
      <c r="H203" s="86">
        <v>11712945.093930146</v>
      </c>
      <c r="I203" s="86">
        <v>3268381.4346423368</v>
      </c>
      <c r="J203" s="86">
        <v>0</v>
      </c>
      <c r="K203" s="86">
        <v>38517472.387860075</v>
      </c>
      <c r="L203" s="86">
        <v>1038888401.7974417</v>
      </c>
    </row>
    <row r="204" spans="1:12" x14ac:dyDescent="0.25">
      <c r="A204" s="90" t="s">
        <v>487</v>
      </c>
      <c r="B204" s="90" t="s">
        <v>487</v>
      </c>
      <c r="C204" s="86">
        <v>593629611.09465659</v>
      </c>
      <c r="D204" s="86">
        <v>133604380.80268121</v>
      </c>
      <c r="E204" s="86">
        <v>37789961.645357907</v>
      </c>
      <c r="F204" s="86">
        <v>29225258.596323565</v>
      </c>
      <c r="G204" s="86">
        <v>32683814.346423365</v>
      </c>
      <c r="H204" s="86">
        <v>11712945.093930146</v>
      </c>
      <c r="I204" s="86">
        <v>3268381.4346423368</v>
      </c>
      <c r="J204" s="86">
        <v>0</v>
      </c>
      <c r="K204" s="86">
        <v>32416391.384056419</v>
      </c>
      <c r="L204" s="86">
        <v>874330744.39807165</v>
      </c>
    </row>
    <row r="205" spans="1:12" x14ac:dyDescent="0.25">
      <c r="A205" s="90" t="s">
        <v>489</v>
      </c>
      <c r="B205" s="90" t="s">
        <v>489</v>
      </c>
      <c r="C205" s="86">
        <v>741960259.75835955</v>
      </c>
      <c r="D205" s="86">
        <v>133604380.80268121</v>
      </c>
      <c r="E205" s="86">
        <v>37789961.645357907</v>
      </c>
      <c r="F205" s="86">
        <v>29225258.596323565</v>
      </c>
      <c r="G205" s="86">
        <v>32683814.346423365</v>
      </c>
      <c r="H205" s="86">
        <v>11712945.093930146</v>
      </c>
      <c r="I205" s="86">
        <v>3268381.4346423368</v>
      </c>
      <c r="J205" s="86">
        <v>0</v>
      </c>
      <c r="K205" s="86">
        <v>38127787.44773145</v>
      </c>
      <c r="L205" s="86">
        <v>1028372789.1254497</v>
      </c>
    </row>
    <row r="206" spans="1:12" x14ac:dyDescent="0.25">
      <c r="A206" s="90" t="s">
        <v>491</v>
      </c>
      <c r="B206" s="90" t="s">
        <v>491</v>
      </c>
      <c r="C206" s="86">
        <v>356264011.7498796</v>
      </c>
      <c r="D206" s="86">
        <v>80813900.525560126</v>
      </c>
      <c r="E206" s="86">
        <v>70985432.129608244</v>
      </c>
      <c r="F206" s="86">
        <v>29225258.596323565</v>
      </c>
      <c r="G206" s="86">
        <v>32683814.346423365</v>
      </c>
      <c r="H206" s="86">
        <v>19917477.045848124</v>
      </c>
      <c r="I206" s="86">
        <v>3268381.4346423368</v>
      </c>
      <c r="J206" s="86">
        <v>0</v>
      </c>
      <c r="K206" s="86">
        <v>22838396.904742666</v>
      </c>
      <c r="L206" s="86">
        <v>615996672.73302817</v>
      </c>
    </row>
    <row r="207" spans="1:12" x14ac:dyDescent="0.25">
      <c r="A207" s="90" t="s">
        <v>493</v>
      </c>
      <c r="B207" s="90" t="s">
        <v>493</v>
      </c>
      <c r="C207" s="86">
        <v>430429336.08173114</v>
      </c>
      <c r="D207" s="86">
        <v>80813900.525560126</v>
      </c>
      <c r="E207" s="86">
        <v>70985432.129608244</v>
      </c>
      <c r="F207" s="86">
        <v>29225258.596323565</v>
      </c>
      <c r="G207" s="86">
        <v>32683814.346423365</v>
      </c>
      <c r="H207" s="86">
        <v>11712945.093930146</v>
      </c>
      <c r="I207" s="86">
        <v>3268381.4346423368</v>
      </c>
      <c r="J207" s="86">
        <v>0</v>
      </c>
      <c r="K207" s="86">
        <v>25378177.956247929</v>
      </c>
      <c r="L207" s="86">
        <v>684497246.16446686</v>
      </c>
    </row>
    <row r="208" spans="1:12" x14ac:dyDescent="0.25">
      <c r="A208" s="90" t="s">
        <v>495</v>
      </c>
      <c r="B208" s="90" t="s">
        <v>495</v>
      </c>
      <c r="C208" s="86">
        <v>379751140.62208474</v>
      </c>
      <c r="D208" s="86">
        <v>73682723.978504956</v>
      </c>
      <c r="E208" s="86">
        <v>37789961.645357907</v>
      </c>
      <c r="F208" s="86">
        <v>29225258.596323565</v>
      </c>
      <c r="G208" s="86">
        <v>32683814.346423365</v>
      </c>
      <c r="H208" s="86">
        <v>19917477.045848124</v>
      </c>
      <c r="I208" s="86">
        <v>3268381.4346423368</v>
      </c>
      <c r="J208" s="86">
        <v>0</v>
      </c>
      <c r="K208" s="86">
        <v>22190221.301464982</v>
      </c>
      <c r="L208" s="86">
        <v>598508978.97064996</v>
      </c>
    </row>
    <row r="209" spans="1:12" x14ac:dyDescent="0.25">
      <c r="A209" s="90" t="s">
        <v>497</v>
      </c>
      <c r="B209" s="90" t="s">
        <v>497</v>
      </c>
      <c r="C209" s="86">
        <v>456035500.1727736</v>
      </c>
      <c r="D209" s="86">
        <v>73682723.978504956</v>
      </c>
      <c r="E209" s="86">
        <v>37789961.645357907</v>
      </c>
      <c r="F209" s="86">
        <v>29225258.596323565</v>
      </c>
      <c r="G209" s="86">
        <v>32683814.346423365</v>
      </c>
      <c r="H209" s="86">
        <v>11712945.093930146</v>
      </c>
      <c r="I209" s="86">
        <v>3268381.4346423368</v>
      </c>
      <c r="J209" s="86">
        <v>0</v>
      </c>
      <c r="K209" s="86">
        <v>24811590.651536632</v>
      </c>
      <c r="L209" s="86">
        <v>669210175.91949248</v>
      </c>
    </row>
    <row r="210" spans="1:12" x14ac:dyDescent="0.25">
      <c r="A210" s="90" t="s">
        <v>499</v>
      </c>
      <c r="B210" s="90" t="s">
        <v>499</v>
      </c>
      <c r="C210" s="86">
        <v>227297498.21129435</v>
      </c>
      <c r="D210" s="86">
        <v>71217721.542818427</v>
      </c>
      <c r="E210" s="86">
        <v>55031552.661658354</v>
      </c>
      <c r="F210" s="86">
        <v>29225258.596323565</v>
      </c>
      <c r="G210" s="86">
        <v>32683814.346423365</v>
      </c>
      <c r="H210" s="86">
        <v>11712945.093930146</v>
      </c>
      <c r="I210" s="86">
        <v>3268381.4346423368</v>
      </c>
      <c r="J210" s="86">
        <v>0</v>
      </c>
      <c r="K210" s="86">
        <v>16573219.717772551</v>
      </c>
      <c r="L210" s="86">
        <v>447010391.60486305</v>
      </c>
    </row>
    <row r="211" spans="1:12" x14ac:dyDescent="0.25">
      <c r="A211" s="90" t="s">
        <v>501</v>
      </c>
      <c r="B211" s="90" t="s">
        <v>501</v>
      </c>
      <c r="C211" s="86">
        <v>301804479.20731741</v>
      </c>
      <c r="D211" s="86">
        <v>71217721.542818427</v>
      </c>
      <c r="E211" s="86">
        <v>55031552.661658354</v>
      </c>
      <c r="F211" s="86">
        <v>29225258.596323565</v>
      </c>
      <c r="G211" s="86">
        <v>32683814.346423365</v>
      </c>
      <c r="H211" s="86">
        <v>11712945.093930146</v>
      </c>
      <c r="I211" s="86">
        <v>3268381.4346423368</v>
      </c>
      <c r="J211" s="86">
        <v>0</v>
      </c>
      <c r="K211" s="86">
        <v>19442072.443730898</v>
      </c>
      <c r="L211" s="86">
        <v>524386225.32684445</v>
      </c>
    </row>
    <row r="212" spans="1:12" x14ac:dyDescent="0.25">
      <c r="A212" s="90" t="s">
        <v>503</v>
      </c>
      <c r="B212" s="90" t="s">
        <v>503</v>
      </c>
      <c r="C212" s="86">
        <v>579140880.64847207</v>
      </c>
      <c r="D212" s="86">
        <v>149400532.1154356</v>
      </c>
      <c r="E212" s="86">
        <v>85687853.817014441</v>
      </c>
      <c r="F212" s="86">
        <v>31778925.119336158</v>
      </c>
      <c r="G212" s="86">
        <v>32683814.346423365</v>
      </c>
      <c r="H212" s="86">
        <v>11712945.093930146</v>
      </c>
      <c r="I212" s="86">
        <v>3268381.4346423368</v>
      </c>
      <c r="J212" s="86">
        <v>0</v>
      </c>
      <c r="K212" s="86">
        <v>34409245.684454225</v>
      </c>
      <c r="L212" s="86">
        <v>928082578.25970829</v>
      </c>
    </row>
    <row r="213" spans="1:12" x14ac:dyDescent="0.25">
      <c r="A213" s="90" t="s">
        <v>505</v>
      </c>
      <c r="B213" s="90" t="s">
        <v>505</v>
      </c>
      <c r="C213" s="86">
        <v>727471529.31217504</v>
      </c>
      <c r="D213" s="86">
        <v>149400532.1154356</v>
      </c>
      <c r="E213" s="86">
        <v>85687853.817014441</v>
      </c>
      <c r="F213" s="86">
        <v>31778925.119336158</v>
      </c>
      <c r="G213" s="86">
        <v>32683814.346423365</v>
      </c>
      <c r="H213" s="86">
        <v>11712945.093930146</v>
      </c>
      <c r="I213" s="86">
        <v>3268381.4346423368</v>
      </c>
      <c r="J213" s="86">
        <v>0</v>
      </c>
      <c r="K213" s="86">
        <v>40120641.748129256</v>
      </c>
      <c r="L213" s="86">
        <v>1082124622.9870863</v>
      </c>
    </row>
    <row r="214" spans="1:12" x14ac:dyDescent="0.25">
      <c r="A214" s="90" t="s">
        <v>507</v>
      </c>
      <c r="B214" s="90" t="s">
        <v>507</v>
      </c>
      <c r="C214" s="86">
        <v>644268373.43732715</v>
      </c>
      <c r="D214" s="86">
        <v>142269355.56838045</v>
      </c>
      <c r="E214" s="86">
        <v>83761209.56064266</v>
      </c>
      <c r="F214" s="86">
        <v>31778925.119336158</v>
      </c>
      <c r="G214" s="86">
        <v>32683814.346423365</v>
      </c>
      <c r="H214" s="86">
        <v>11712945.093930146</v>
      </c>
      <c r="I214" s="86">
        <v>3268381.4346423368</v>
      </c>
      <c r="J214" s="86">
        <v>0</v>
      </c>
      <c r="K214" s="86">
        <v>36568434.602546059</v>
      </c>
      <c r="L214" s="86">
        <v>986311439.16322827</v>
      </c>
    </row>
    <row r="215" spans="1:12" x14ac:dyDescent="0.25">
      <c r="A215" s="90" t="s">
        <v>509</v>
      </c>
      <c r="B215" s="90" t="s">
        <v>509</v>
      </c>
      <c r="C215" s="86">
        <v>792599022.10103023</v>
      </c>
      <c r="D215" s="86">
        <v>142269355.56838045</v>
      </c>
      <c r="E215" s="86">
        <v>83761209.56064266</v>
      </c>
      <c r="F215" s="86">
        <v>31778925.119336158</v>
      </c>
      <c r="G215" s="86">
        <v>32683814.346423365</v>
      </c>
      <c r="H215" s="86">
        <v>11712945.093930146</v>
      </c>
      <c r="I215" s="86">
        <v>3268381.4346423368</v>
      </c>
      <c r="J215" s="86">
        <v>0</v>
      </c>
      <c r="K215" s="86">
        <v>42279830.666221105</v>
      </c>
      <c r="L215" s="86">
        <v>1140353483.8906066</v>
      </c>
    </row>
    <row r="216" spans="1:12" x14ac:dyDescent="0.25">
      <c r="A216" s="90" t="s">
        <v>511</v>
      </c>
      <c r="B216" s="90" t="s">
        <v>511</v>
      </c>
      <c r="C216" s="86">
        <v>997699939.88432026</v>
      </c>
      <c r="D216" s="86">
        <v>267219676.22538722</v>
      </c>
      <c r="E216" s="86">
        <v>87403740.524739131</v>
      </c>
      <c r="F216" s="86">
        <v>31778925.119336158</v>
      </c>
      <c r="G216" s="86">
        <v>32683814.346423365</v>
      </c>
      <c r="H216" s="86">
        <v>11712945.093930146</v>
      </c>
      <c r="I216" s="86">
        <v>3268381.4346423368</v>
      </c>
      <c r="J216" s="86">
        <v>0</v>
      </c>
      <c r="K216" s="86">
        <v>55127811.782038651</v>
      </c>
      <c r="L216" s="86">
        <v>1486895234.4108171</v>
      </c>
    </row>
    <row r="217" spans="1:12" x14ac:dyDescent="0.25">
      <c r="A217" s="90" t="s">
        <v>513</v>
      </c>
      <c r="B217" s="90" t="s">
        <v>513</v>
      </c>
      <c r="C217" s="86">
        <v>1294399392.069257</v>
      </c>
      <c r="D217" s="86">
        <v>267219676.22538722</v>
      </c>
      <c r="E217" s="86">
        <v>87403740.524739131</v>
      </c>
      <c r="F217" s="86">
        <v>31778925.119336158</v>
      </c>
      <c r="G217" s="86">
        <v>32683814.346423365</v>
      </c>
      <c r="H217" s="86">
        <v>11712945.093930146</v>
      </c>
      <c r="I217" s="86">
        <v>3268381.4346423368</v>
      </c>
      <c r="J217" s="86">
        <v>0</v>
      </c>
      <c r="K217" s="86">
        <v>66552073.069049127</v>
      </c>
      <c r="L217" s="86">
        <v>1795018947.8827646</v>
      </c>
    </row>
    <row r="218" spans="1:12" x14ac:dyDescent="0.25">
      <c r="A218" s="90" t="s">
        <v>515</v>
      </c>
      <c r="B218" s="90" t="s">
        <v>515</v>
      </c>
      <c r="C218" s="86">
        <v>566538251.41139472</v>
      </c>
      <c r="D218" s="86">
        <v>140735557.34973636</v>
      </c>
      <c r="E218" s="86">
        <v>74903292.005855933</v>
      </c>
      <c r="F218" s="86">
        <v>29225258.596323565</v>
      </c>
      <c r="G218" s="86">
        <v>32683814.346423365</v>
      </c>
      <c r="H218" s="86">
        <v>11712945.093930146</v>
      </c>
      <c r="I218" s="86">
        <v>3268381.4346423368</v>
      </c>
      <c r="J218" s="86">
        <v>0</v>
      </c>
      <c r="K218" s="86">
        <v>33076634.633029632</v>
      </c>
      <c r="L218" s="86">
        <v>892144134.87133598</v>
      </c>
    </row>
    <row r="219" spans="1:12" x14ac:dyDescent="0.25">
      <c r="A219" s="90" t="s">
        <v>517</v>
      </c>
      <c r="B219" s="90" t="s">
        <v>517</v>
      </c>
      <c r="C219" s="86">
        <v>713718531.93818378</v>
      </c>
      <c r="D219" s="86">
        <v>140735557.34973636</v>
      </c>
      <c r="E219" s="86">
        <v>74903292.005855933</v>
      </c>
      <c r="F219" s="86">
        <v>29225258.596323565</v>
      </c>
      <c r="G219" s="86">
        <v>32683814.346423365</v>
      </c>
      <c r="H219" s="86">
        <v>11712945.093930146</v>
      </c>
      <c r="I219" s="86">
        <v>3268381.4346423368</v>
      </c>
      <c r="J219" s="86">
        <v>0</v>
      </c>
      <c r="K219" s="86">
        <v>38743735.564427271</v>
      </c>
      <c r="L219" s="86">
        <v>1044991516.3295227</v>
      </c>
    </row>
    <row r="220" spans="1:12" x14ac:dyDescent="0.25">
      <c r="A220" s="90" t="s">
        <v>519</v>
      </c>
      <c r="B220" s="90" t="s">
        <v>519</v>
      </c>
      <c r="C220" s="86">
        <v>595588602.57392275</v>
      </c>
      <c r="D220" s="86">
        <v>133604380.80268121</v>
      </c>
      <c r="E220" s="86">
        <v>37789961.645357907</v>
      </c>
      <c r="F220" s="86">
        <v>29225258.596323565</v>
      </c>
      <c r="G220" s="86">
        <v>32683814.346423365</v>
      </c>
      <c r="H220" s="86">
        <v>11712945.093930146</v>
      </c>
      <c r="I220" s="86">
        <v>3268381.4346423368</v>
      </c>
      <c r="J220" s="86">
        <v>0</v>
      </c>
      <c r="K220" s="86">
        <v>32491816.95538808</v>
      </c>
      <c r="L220" s="86">
        <v>876365161.44866943</v>
      </c>
    </row>
    <row r="221" spans="1:12" x14ac:dyDescent="0.25">
      <c r="A221" s="90" t="s">
        <v>521</v>
      </c>
      <c r="B221" s="90" t="s">
        <v>521</v>
      </c>
      <c r="C221" s="86">
        <v>743919251.23762572</v>
      </c>
      <c r="D221" s="86">
        <v>133604380.80268121</v>
      </c>
      <c r="E221" s="86">
        <v>37789961.645357907</v>
      </c>
      <c r="F221" s="86">
        <v>29225258.596323565</v>
      </c>
      <c r="G221" s="86">
        <v>32683814.346423365</v>
      </c>
      <c r="H221" s="86">
        <v>11712945.093930146</v>
      </c>
      <c r="I221" s="86">
        <v>3268381.4346423368</v>
      </c>
      <c r="J221" s="86">
        <v>0</v>
      </c>
      <c r="K221" s="86">
        <v>38203213.019063123</v>
      </c>
      <c r="L221" s="86">
        <v>1030407206.1760474</v>
      </c>
    </row>
    <row r="222" spans="1:12" x14ac:dyDescent="0.25">
      <c r="A222" s="90" t="s">
        <v>523</v>
      </c>
      <c r="B222" s="90" t="s">
        <v>523</v>
      </c>
      <c r="C222" s="86">
        <v>671226128.04393637</v>
      </c>
      <c r="D222" s="86">
        <v>265795844.65027308</v>
      </c>
      <c r="E222" s="86">
        <v>86574966.180052876</v>
      </c>
      <c r="F222" s="86">
        <v>29225258.596323565</v>
      </c>
      <c r="G222" s="86">
        <v>32683814.346423365</v>
      </c>
      <c r="H222" s="86">
        <v>13896921.575471522</v>
      </c>
      <c r="I222" s="86">
        <v>3268381.4346423368</v>
      </c>
      <c r="J222" s="86">
        <v>0</v>
      </c>
      <c r="K222" s="86">
        <v>42456279.98889526</v>
      </c>
      <c r="L222" s="86">
        <v>1145127594.8160183</v>
      </c>
    </row>
    <row r="223" spans="1:12" x14ac:dyDescent="0.25">
      <c r="A223" s="90" t="s">
        <v>525</v>
      </c>
      <c r="B223" s="90" t="s">
        <v>525</v>
      </c>
      <c r="C223" s="86">
        <v>673914531.237679</v>
      </c>
      <c r="D223" s="86">
        <v>265795844.65027308</v>
      </c>
      <c r="E223" s="86">
        <v>86574966.180052876</v>
      </c>
      <c r="F223" s="86">
        <v>29225258.596323565</v>
      </c>
      <c r="G223" s="86">
        <v>32683814.346423365</v>
      </c>
      <c r="H223" s="86">
        <v>13896921.575471522</v>
      </c>
      <c r="I223" s="86">
        <v>3268381.4346423368</v>
      </c>
      <c r="J223" s="86">
        <v>0</v>
      </c>
      <c r="K223" s="86">
        <v>42559789.549301222</v>
      </c>
      <c r="L223" s="86">
        <v>1147919507.5701671</v>
      </c>
    </row>
    <row r="224" spans="1:12" x14ac:dyDescent="0.25">
      <c r="A224" s="90" t="s">
        <v>527</v>
      </c>
      <c r="B224" s="90" t="s">
        <v>527</v>
      </c>
      <c r="C224" s="86">
        <v>676602934.44152641</v>
      </c>
      <c r="D224" s="86">
        <v>265795844.65027308</v>
      </c>
      <c r="E224" s="86">
        <v>86574966.180052876</v>
      </c>
      <c r="F224" s="86">
        <v>29225258.596323565</v>
      </c>
      <c r="G224" s="86">
        <v>32683814.346423365</v>
      </c>
      <c r="H224" s="86">
        <v>13896921.575471522</v>
      </c>
      <c r="I224" s="86">
        <v>3268381.4346423368</v>
      </c>
      <c r="J224" s="86">
        <v>0</v>
      </c>
      <c r="K224" s="86">
        <v>42663299.110096276</v>
      </c>
      <c r="L224" s="86">
        <v>1150711420.3348095</v>
      </c>
    </row>
    <row r="225" spans="1:12" x14ac:dyDescent="0.25">
      <c r="A225" s="90" t="s">
        <v>529</v>
      </c>
      <c r="B225" s="90" t="s">
        <v>529</v>
      </c>
      <c r="C225" s="86">
        <v>758495301.72270095</v>
      </c>
      <c r="D225" s="86">
        <v>129493194.59430319</v>
      </c>
      <c r="E225" s="86">
        <v>82951357.987464875</v>
      </c>
      <c r="F225" s="86">
        <v>29225258.596323565</v>
      </c>
      <c r="G225" s="86">
        <v>32683814.346423365</v>
      </c>
      <c r="H225" s="86">
        <v>13896921.575471522</v>
      </c>
      <c r="I225" s="86">
        <v>3268381.4346423368</v>
      </c>
      <c r="J225" s="86">
        <v>0</v>
      </c>
      <c r="K225" s="86">
        <v>40429166.497281455</v>
      </c>
      <c r="L225" s="86">
        <v>1090443396.7546115</v>
      </c>
    </row>
    <row r="226" spans="1:12" x14ac:dyDescent="0.25">
      <c r="A226" s="90" t="s">
        <v>531</v>
      </c>
      <c r="B226" s="90" t="s">
        <v>531</v>
      </c>
      <c r="C226" s="86">
        <v>761183704.91644347</v>
      </c>
      <c r="D226" s="86">
        <v>129603451.21594551</v>
      </c>
      <c r="E226" s="86">
        <v>82951357.987464875</v>
      </c>
      <c r="F226" s="86">
        <v>29225258.596323565</v>
      </c>
      <c r="G226" s="86">
        <v>32683814.346423365</v>
      </c>
      <c r="H226" s="86">
        <v>13896921.575471522</v>
      </c>
      <c r="I226" s="86">
        <v>3268381.4346423368</v>
      </c>
      <c r="J226" s="86">
        <v>0</v>
      </c>
      <c r="K226" s="86">
        <v>40536920.937620655</v>
      </c>
      <c r="L226" s="86">
        <v>1093349811.0103354</v>
      </c>
    </row>
    <row r="227" spans="1:12" x14ac:dyDescent="0.25">
      <c r="A227" s="90" t="s">
        <v>533</v>
      </c>
      <c r="B227" s="90" t="s">
        <v>533</v>
      </c>
      <c r="C227" s="86">
        <v>763872108.12029088</v>
      </c>
      <c r="D227" s="86">
        <v>129603451.21594551</v>
      </c>
      <c r="E227" s="86">
        <v>82951357.987464875</v>
      </c>
      <c r="F227" s="86">
        <v>29225258.596323565</v>
      </c>
      <c r="G227" s="86">
        <v>32683814.346423365</v>
      </c>
      <c r="H227" s="86">
        <v>13896921.575471522</v>
      </c>
      <c r="I227" s="86">
        <v>3268381.4346423368</v>
      </c>
      <c r="J227" s="86">
        <v>0</v>
      </c>
      <c r="K227" s="86">
        <v>40640430.498415701</v>
      </c>
      <c r="L227" s="86">
        <v>1096141723.7749777</v>
      </c>
    </row>
    <row r="228" spans="1:12" x14ac:dyDescent="0.25">
      <c r="A228" s="90" t="s">
        <v>535</v>
      </c>
      <c r="B228" s="90" t="s">
        <v>535</v>
      </c>
      <c r="C228" s="86">
        <v>843515244.50937176</v>
      </c>
      <c r="D228" s="86">
        <v>204834186.58768985</v>
      </c>
      <c r="E228" s="86">
        <v>78895217.466594011</v>
      </c>
      <c r="F228" s="86">
        <v>29225258.596323565</v>
      </c>
      <c r="G228" s="86">
        <v>32683814.346423365</v>
      </c>
      <c r="H228" s="86">
        <v>11712945.093930146</v>
      </c>
      <c r="I228" s="86">
        <v>3268381.4346423368</v>
      </c>
      <c r="J228" s="86">
        <v>0</v>
      </c>
      <c r="K228" s="86">
        <v>46363273.671817578</v>
      </c>
      <c r="L228" s="86">
        <v>1250498321.7067926</v>
      </c>
    </row>
    <row r="229" spans="1:12" x14ac:dyDescent="0.25">
      <c r="A229" s="90" t="s">
        <v>537</v>
      </c>
      <c r="B229" s="90" t="s">
        <v>537</v>
      </c>
      <c r="C229" s="86">
        <v>1065993502.749644</v>
      </c>
      <c r="D229" s="86">
        <v>204834186.58768985</v>
      </c>
      <c r="E229" s="86">
        <v>78895217.466594011</v>
      </c>
      <c r="F229" s="86">
        <v>29225258.596323565</v>
      </c>
      <c r="G229" s="86">
        <v>32683814.346423365</v>
      </c>
      <c r="H229" s="86">
        <v>11712945.093930146</v>
      </c>
      <c r="I229" s="86">
        <v>3268381.4346423368</v>
      </c>
      <c r="J229" s="86">
        <v>0</v>
      </c>
      <c r="K229" s="86">
        <v>54929685.65748781</v>
      </c>
      <c r="L229" s="86">
        <v>1481542991.9327352</v>
      </c>
    </row>
    <row r="230" spans="1:12" x14ac:dyDescent="0.25">
      <c r="A230" s="90" t="s">
        <v>539</v>
      </c>
      <c r="B230" s="90" t="s">
        <v>539</v>
      </c>
      <c r="C230" s="86">
        <v>636432407.51996183</v>
      </c>
      <c r="D230" s="86">
        <v>142269355.56838045</v>
      </c>
      <c r="E230" s="86">
        <v>83761209.56064266</v>
      </c>
      <c r="F230" s="86">
        <v>29225258.596323565</v>
      </c>
      <c r="G230" s="86">
        <v>32683814.346423365</v>
      </c>
      <c r="H230" s="86">
        <v>11712945.093930146</v>
      </c>
      <c r="I230" s="86">
        <v>3268381.4346423368</v>
      </c>
      <c r="J230" s="86">
        <v>0</v>
      </c>
      <c r="K230" s="86">
        <v>36168402.927858934</v>
      </c>
      <c r="L230" s="86">
        <v>975521775.04816329</v>
      </c>
    </row>
    <row r="231" spans="1:12" x14ac:dyDescent="0.25">
      <c r="A231" s="90" t="s">
        <v>541</v>
      </c>
      <c r="B231" s="90" t="s">
        <v>541</v>
      </c>
      <c r="C231" s="86">
        <v>784763056.18366504</v>
      </c>
      <c r="D231" s="86">
        <v>142269355.56838045</v>
      </c>
      <c r="E231" s="86">
        <v>83761209.56064266</v>
      </c>
      <c r="F231" s="86">
        <v>29225258.596323565</v>
      </c>
      <c r="G231" s="86">
        <v>32683814.346423365</v>
      </c>
      <c r="H231" s="86">
        <v>11712945.093930146</v>
      </c>
      <c r="I231" s="86">
        <v>3268381.4346423368</v>
      </c>
      <c r="J231" s="86">
        <v>0</v>
      </c>
      <c r="K231" s="86">
        <v>41879798.991533965</v>
      </c>
      <c r="L231" s="86">
        <v>1129563819.7755415</v>
      </c>
    </row>
    <row r="232" spans="1:12" x14ac:dyDescent="0.25">
      <c r="A232" s="90" t="s">
        <v>543</v>
      </c>
      <c r="B232" s="90" t="s">
        <v>543</v>
      </c>
      <c r="C232" s="86">
        <v>849392218.94762099</v>
      </c>
      <c r="D232" s="86">
        <v>204834186.58768985</v>
      </c>
      <c r="E232" s="86">
        <v>78895217.466594011</v>
      </c>
      <c r="F232" s="86">
        <v>29225258.596323565</v>
      </c>
      <c r="G232" s="86">
        <v>32683814.346423365</v>
      </c>
      <c r="H232" s="86">
        <v>11712945.093930146</v>
      </c>
      <c r="I232" s="86">
        <v>3268381.4346423368</v>
      </c>
      <c r="J232" s="86">
        <v>0</v>
      </c>
      <c r="K232" s="86">
        <v>46589550.385829918</v>
      </c>
      <c r="L232" s="86">
        <v>1256601572.8590543</v>
      </c>
    </row>
    <row r="233" spans="1:12" x14ac:dyDescent="0.25">
      <c r="A233" s="90" t="s">
        <v>545</v>
      </c>
      <c r="B233" s="90" t="s">
        <v>545</v>
      </c>
      <c r="C233" s="86">
        <v>1071870477.1878932</v>
      </c>
      <c r="D233" s="86">
        <v>204834186.58768985</v>
      </c>
      <c r="E233" s="86">
        <v>78895217.466594011</v>
      </c>
      <c r="F233" s="86">
        <v>29225258.596323565</v>
      </c>
      <c r="G233" s="86">
        <v>32683814.346423365</v>
      </c>
      <c r="H233" s="86">
        <v>11712945.093930146</v>
      </c>
      <c r="I233" s="86">
        <v>3268381.4346423368</v>
      </c>
      <c r="J233" s="86">
        <v>0</v>
      </c>
      <c r="K233" s="86">
        <v>55155962.371500149</v>
      </c>
      <c r="L233" s="86">
        <v>1487646243.0849967</v>
      </c>
    </row>
    <row r="234" spans="1:12" x14ac:dyDescent="0.25">
      <c r="A234" s="90" t="s">
        <v>547</v>
      </c>
      <c r="B234" s="90" t="s">
        <v>547</v>
      </c>
      <c r="C234" s="86">
        <v>640350390.47879469</v>
      </c>
      <c r="D234" s="86">
        <v>142269355.56838045</v>
      </c>
      <c r="E234" s="86">
        <v>83761209.56064266</v>
      </c>
      <c r="F234" s="86">
        <v>31778925.119336158</v>
      </c>
      <c r="G234" s="86">
        <v>32683814.346423365</v>
      </c>
      <c r="H234" s="86">
        <v>11712945.093930146</v>
      </c>
      <c r="I234" s="86">
        <v>3268381.4346423368</v>
      </c>
      <c r="J234" s="86">
        <v>0</v>
      </c>
      <c r="K234" s="86">
        <v>36417583.459882736</v>
      </c>
      <c r="L234" s="86">
        <v>982242605.06203258</v>
      </c>
    </row>
    <row r="235" spans="1:12" x14ac:dyDescent="0.25">
      <c r="A235" s="90" t="s">
        <v>549</v>
      </c>
      <c r="B235" s="90" t="s">
        <v>549</v>
      </c>
      <c r="C235" s="86">
        <v>788681039.14249778</v>
      </c>
      <c r="D235" s="86">
        <v>142269355.56838045</v>
      </c>
      <c r="E235" s="86">
        <v>83761209.56064266</v>
      </c>
      <c r="F235" s="86">
        <v>31778925.119336158</v>
      </c>
      <c r="G235" s="86">
        <v>32683814.346423365</v>
      </c>
      <c r="H235" s="86">
        <v>11712945.093930146</v>
      </c>
      <c r="I235" s="86">
        <v>3268381.4346423368</v>
      </c>
      <c r="J235" s="86">
        <v>0</v>
      </c>
      <c r="K235" s="86">
        <v>42128979.523557767</v>
      </c>
      <c r="L235" s="86">
        <v>1136284649.7894106</v>
      </c>
    </row>
    <row r="236" spans="1:12" x14ac:dyDescent="0.25">
      <c r="A236" s="90" t="s">
        <v>551</v>
      </c>
      <c r="B236" s="90" t="s">
        <v>551</v>
      </c>
      <c r="C236" s="86">
        <v>855269193.38541961</v>
      </c>
      <c r="D236" s="86">
        <v>204834186.58768985</v>
      </c>
      <c r="E236" s="86">
        <v>78895217.466594011</v>
      </c>
      <c r="F236" s="86">
        <v>29225258.596323565</v>
      </c>
      <c r="G236" s="86">
        <v>32683814.346423365</v>
      </c>
      <c r="H236" s="86">
        <v>11712945.093930146</v>
      </c>
      <c r="I236" s="86">
        <v>3268381.4346423368</v>
      </c>
      <c r="J236" s="86">
        <v>0</v>
      </c>
      <c r="K236" s="86">
        <v>46815827.099824913</v>
      </c>
      <c r="L236" s="86">
        <v>1262704824.0108478</v>
      </c>
    </row>
    <row r="237" spans="1:12" x14ac:dyDescent="0.25">
      <c r="A237" s="90" t="s">
        <v>553</v>
      </c>
      <c r="B237" s="90" t="s">
        <v>553</v>
      </c>
      <c r="C237" s="86">
        <v>1077747451.6256921</v>
      </c>
      <c r="D237" s="86">
        <v>204834186.58768985</v>
      </c>
      <c r="E237" s="86">
        <v>78895217.466594011</v>
      </c>
      <c r="F237" s="86">
        <v>29225258.596323565</v>
      </c>
      <c r="G237" s="86">
        <v>32683814.346423365</v>
      </c>
      <c r="H237" s="86">
        <v>11712945.093930146</v>
      </c>
      <c r="I237" s="86">
        <v>3268381.4346423368</v>
      </c>
      <c r="J237" s="86">
        <v>0</v>
      </c>
      <c r="K237" s="86">
        <v>55382239.085495144</v>
      </c>
      <c r="L237" s="86">
        <v>1493749494.2367907</v>
      </c>
    </row>
    <row r="238" spans="1:12" x14ac:dyDescent="0.25">
      <c r="A238" s="90" t="s">
        <v>555</v>
      </c>
      <c r="B238" s="90" t="s">
        <v>555</v>
      </c>
      <c r="C238" s="86">
        <v>644268373.43732715</v>
      </c>
      <c r="D238" s="86">
        <v>142269355.56838045</v>
      </c>
      <c r="E238" s="86">
        <v>83761209.56064266</v>
      </c>
      <c r="F238" s="86">
        <v>31778925.119336158</v>
      </c>
      <c r="G238" s="86">
        <v>32683814.346423365</v>
      </c>
      <c r="H238" s="86">
        <v>11712945.093930146</v>
      </c>
      <c r="I238" s="86">
        <v>3268381.4346423368</v>
      </c>
      <c r="J238" s="86">
        <v>0</v>
      </c>
      <c r="K238" s="86">
        <v>36568434.602546059</v>
      </c>
      <c r="L238" s="86">
        <v>986311439.16322827</v>
      </c>
    </row>
    <row r="239" spans="1:12" x14ac:dyDescent="0.25">
      <c r="A239" s="90" t="s">
        <v>557</v>
      </c>
      <c r="B239" s="90" t="s">
        <v>557</v>
      </c>
      <c r="C239" s="86">
        <v>792599022.10103023</v>
      </c>
      <c r="D239" s="86">
        <v>142269355.56838045</v>
      </c>
      <c r="E239" s="86">
        <v>83761209.56064266</v>
      </c>
      <c r="F239" s="86">
        <v>31778925.119336158</v>
      </c>
      <c r="G239" s="86">
        <v>32683814.346423365</v>
      </c>
      <c r="H239" s="86">
        <v>11712945.093930146</v>
      </c>
      <c r="I239" s="86">
        <v>3268381.4346423368</v>
      </c>
      <c r="J239" s="86">
        <v>0</v>
      </c>
      <c r="K239" s="86">
        <v>42279830.666221105</v>
      </c>
      <c r="L239" s="86">
        <v>1140353483.8906066</v>
      </c>
    </row>
    <row r="240" spans="1:12" x14ac:dyDescent="0.25">
      <c r="A240" s="90" t="s">
        <v>559</v>
      </c>
      <c r="B240" s="90" t="s">
        <v>559</v>
      </c>
      <c r="C240" s="86">
        <v>2471180127.4293871</v>
      </c>
      <c r="D240" s="86">
        <v>415209542.93567252</v>
      </c>
      <c r="E240" s="86">
        <v>2905746476.940959</v>
      </c>
      <c r="F240" s="86">
        <v>28528606.469337273</v>
      </c>
      <c r="G240" s="86">
        <v>35139312.055497177</v>
      </c>
      <c r="H240" s="86">
        <v>14985948.724805277</v>
      </c>
      <c r="I240" s="86">
        <v>3513931.2055497179</v>
      </c>
      <c r="J240" s="86">
        <v>0</v>
      </c>
      <c r="K240" s="86">
        <v>226176600.29779965</v>
      </c>
      <c r="L240" s="86">
        <v>6100480546.0590086</v>
      </c>
    </row>
    <row r="241" spans="1:12" x14ac:dyDescent="0.25">
      <c r="A241" s="90" t="s">
        <v>561</v>
      </c>
      <c r="B241" s="90" t="s">
        <v>561</v>
      </c>
      <c r="C241" s="86">
        <v>2471180127.4293871</v>
      </c>
      <c r="D241" s="86">
        <v>415209542.93567252</v>
      </c>
      <c r="E241" s="86">
        <v>3066478242.8800845</v>
      </c>
      <c r="F241" s="86">
        <v>28528606.469337273</v>
      </c>
      <c r="G241" s="86">
        <v>35139312.055497177</v>
      </c>
      <c r="H241" s="86">
        <v>14985948.724805277</v>
      </c>
      <c r="I241" s="86">
        <v>3513931.2055497179</v>
      </c>
      <c r="J241" s="86">
        <v>0</v>
      </c>
      <c r="K241" s="86">
        <v>232365182.82374227</v>
      </c>
      <c r="L241" s="86">
        <v>6267400894.5240755</v>
      </c>
    </row>
    <row r="242" spans="1:12" x14ac:dyDescent="0.25">
      <c r="A242" s="90" t="s">
        <v>563</v>
      </c>
      <c r="B242" s="90" t="s">
        <v>563</v>
      </c>
      <c r="C242" s="86">
        <v>5042860302.4871578</v>
      </c>
      <c r="D242" s="86">
        <v>964453930.55833077</v>
      </c>
      <c r="E242" s="86">
        <v>3756776177.4619236</v>
      </c>
      <c r="F242" s="86">
        <v>31432578.767391022</v>
      </c>
      <c r="G242" s="86">
        <v>35139312.055497177</v>
      </c>
      <c r="H242" s="86">
        <v>14985948.724805277</v>
      </c>
      <c r="I242" s="86">
        <v>3513931.2055497179</v>
      </c>
      <c r="J242" s="86">
        <v>0</v>
      </c>
      <c r="K242" s="86">
        <v>379219333.81539887</v>
      </c>
      <c r="L242" s="86">
        <v>10228381515.076056</v>
      </c>
    </row>
    <row r="243" spans="1:12" x14ac:dyDescent="0.25">
      <c r="A243" s="90" t="s">
        <v>565</v>
      </c>
      <c r="B243" s="90" t="s">
        <v>565</v>
      </c>
      <c r="C243" s="86">
        <v>5042860302.4871578</v>
      </c>
      <c r="D243" s="86">
        <v>964453930.55833077</v>
      </c>
      <c r="E243" s="86">
        <v>4220218249.4904881</v>
      </c>
      <c r="F243" s="86">
        <v>31432578.767391022</v>
      </c>
      <c r="G243" s="86">
        <v>35139312.055497177</v>
      </c>
      <c r="H243" s="86">
        <v>14985948.724805277</v>
      </c>
      <c r="I243" s="86">
        <v>3513931.2055497179</v>
      </c>
      <c r="J243" s="86">
        <v>0</v>
      </c>
      <c r="K243" s="86">
        <v>397062988.89297134</v>
      </c>
      <c r="L243" s="86">
        <v>10709667242.182192</v>
      </c>
    </row>
    <row r="244" spans="1:12" x14ac:dyDescent="0.25">
      <c r="A244" s="91" t="s">
        <v>904</v>
      </c>
      <c r="B244" s="91" t="s">
        <v>904</v>
      </c>
      <c r="C244" s="86">
        <v>73803700.165796772</v>
      </c>
      <c r="D244" s="86">
        <v>23165990.496925887</v>
      </c>
      <c r="E244" s="86">
        <v>3284084.8044111039</v>
      </c>
      <c r="F244" s="86">
        <v>10287044.265983107</v>
      </c>
      <c r="G244" s="86">
        <v>12562961.542141041</v>
      </c>
      <c r="H244" s="86">
        <v>5200062.8957858393</v>
      </c>
      <c r="I244" s="86">
        <v>251259.23084282086</v>
      </c>
      <c r="J244" s="86">
        <v>0</v>
      </c>
      <c r="K244" s="86">
        <v>4950037.4075001488</v>
      </c>
      <c r="L244" s="86">
        <v>133505140.8093867</v>
      </c>
    </row>
    <row r="245" spans="1:12" x14ac:dyDescent="0.25">
      <c r="A245" s="91" t="s">
        <v>905</v>
      </c>
      <c r="B245" s="91" t="s">
        <v>905</v>
      </c>
      <c r="C245" s="86">
        <v>106112358.61348136</v>
      </c>
      <c r="D245" s="86">
        <v>11817869.369535148</v>
      </c>
      <c r="E245" s="86">
        <v>853441.57580686198</v>
      </c>
      <c r="F245" s="86">
        <v>10287044.265983107</v>
      </c>
      <c r="G245" s="86">
        <v>12562961.542141041</v>
      </c>
      <c r="H245" s="86">
        <v>5200062.8957858393</v>
      </c>
      <c r="I245" s="86">
        <v>251259.23084282086</v>
      </c>
      <c r="J245" s="86">
        <v>0</v>
      </c>
      <c r="K245" s="86">
        <v>5663534.3164803758</v>
      </c>
      <c r="L245" s="86">
        <v>152748531.81005654</v>
      </c>
    </row>
    <row r="246" spans="1:12" x14ac:dyDescent="0.25">
      <c r="A246" s="91" t="s">
        <v>906</v>
      </c>
      <c r="B246" s="91" t="s">
        <v>906</v>
      </c>
      <c r="C246" s="86">
        <v>34440199.526227996</v>
      </c>
      <c r="D246" s="86">
        <v>22003816.703048341</v>
      </c>
      <c r="E246" s="86">
        <v>853441.57580686198</v>
      </c>
      <c r="F246" s="86">
        <v>10287044.265983107</v>
      </c>
      <c r="G246" s="86">
        <v>12562961.542141041</v>
      </c>
      <c r="H246" s="86">
        <v>5200062.8957858393</v>
      </c>
      <c r="I246" s="86">
        <v>251259.23084282086</v>
      </c>
      <c r="J246" s="86">
        <v>0</v>
      </c>
      <c r="K246" s="86">
        <v>3295996.6600793884</v>
      </c>
      <c r="L246" s="86">
        <v>88894782.399915382</v>
      </c>
    </row>
    <row r="247" spans="1:12" x14ac:dyDescent="0.25">
      <c r="A247" s="92" t="s">
        <v>907</v>
      </c>
      <c r="B247" s="92" t="s">
        <v>907</v>
      </c>
      <c r="C247" s="86">
        <v>132653614.30897795</v>
      </c>
      <c r="D247" s="86">
        <v>25990784.67681735</v>
      </c>
      <c r="E247" s="86">
        <v>3578883.99971908</v>
      </c>
      <c r="F247" s="86">
        <v>11514831.713650338</v>
      </c>
      <c r="G247" s="86">
        <v>8912807.0655814391</v>
      </c>
      <c r="H247" s="86">
        <v>5200062.8957858393</v>
      </c>
      <c r="I247" s="86">
        <v>178256.14131162877</v>
      </c>
      <c r="J247" s="86">
        <v>0</v>
      </c>
      <c r="K247" s="86">
        <v>7240099.7785617309</v>
      </c>
      <c r="L247" s="86">
        <v>195269340.58040535</v>
      </c>
    </row>
    <row r="248" spans="1:12" x14ac:dyDescent="0.25">
      <c r="A248" s="92" t="s">
        <v>908</v>
      </c>
      <c r="B248" s="92" t="s">
        <v>908</v>
      </c>
      <c r="C248" s="86">
        <v>189688249.1323497</v>
      </c>
      <c r="D248" s="86">
        <v>11817869.369535148</v>
      </c>
      <c r="E248" s="86">
        <v>1148240.7711148374</v>
      </c>
      <c r="F248" s="86">
        <v>11514831.713650338</v>
      </c>
      <c r="G248" s="86">
        <v>8912807.0655814391</v>
      </c>
      <c r="H248" s="86">
        <v>5200062.8957858393</v>
      </c>
      <c r="I248" s="86">
        <v>178256.14131162877</v>
      </c>
      <c r="J248" s="86">
        <v>0</v>
      </c>
      <c r="K248" s="86">
        <v>8796905.6520935297</v>
      </c>
      <c r="L248" s="86">
        <v>237257222.74142244</v>
      </c>
    </row>
    <row r="249" spans="1:12" x14ac:dyDescent="0.25">
      <c r="A249" s="92" t="s">
        <v>909</v>
      </c>
      <c r="B249" s="92" t="s">
        <v>909</v>
      </c>
      <c r="C249" s="86">
        <v>241213925.08030847</v>
      </c>
      <c r="D249" s="86">
        <v>23635738.739070296</v>
      </c>
      <c r="E249" s="86">
        <v>1737839.1617307882</v>
      </c>
      <c r="F249" s="86">
        <v>23029663.427300677</v>
      </c>
      <c r="G249" s="86">
        <v>17825614.131162878</v>
      </c>
      <c r="H249" s="86">
        <v>5200062.8957858393</v>
      </c>
      <c r="I249" s="86">
        <v>356512.28262325755</v>
      </c>
      <c r="J249" s="86">
        <v>0</v>
      </c>
      <c r="K249" s="86">
        <v>12052096.558810906</v>
      </c>
      <c r="L249" s="86">
        <v>325051452.27679312</v>
      </c>
    </row>
    <row r="250" spans="1:12" x14ac:dyDescent="0.25">
      <c r="A250" s="92" t="s">
        <v>910</v>
      </c>
      <c r="B250" s="92" t="s">
        <v>910</v>
      </c>
      <c r="C250" s="86">
        <v>74397245.524437353</v>
      </c>
      <c r="D250" s="86">
        <v>23165990.496925887</v>
      </c>
      <c r="E250" s="86">
        <v>3284084.8044111039</v>
      </c>
      <c r="F250" s="86">
        <v>10287044.265983107</v>
      </c>
      <c r="G250" s="86">
        <v>12562961.542141041</v>
      </c>
      <c r="H250" s="86">
        <v>5200062.8957858393</v>
      </c>
      <c r="I250" s="86">
        <v>251259.23084282086</v>
      </c>
      <c r="J250" s="86">
        <v>0</v>
      </c>
      <c r="K250" s="86">
        <v>4972891.978423981</v>
      </c>
      <c r="L250" s="86">
        <v>134121540.73895112</v>
      </c>
    </row>
    <row r="251" spans="1:12" x14ac:dyDescent="0.25">
      <c r="A251" s="92" t="s">
        <v>911</v>
      </c>
      <c r="B251" s="92" t="s">
        <v>911</v>
      </c>
      <c r="C251" s="86">
        <v>106705903.97212194</v>
      </c>
      <c r="D251" s="86">
        <v>11817869.369535148</v>
      </c>
      <c r="E251" s="86">
        <v>853441.57580686198</v>
      </c>
      <c r="F251" s="86">
        <v>10287044.265983107</v>
      </c>
      <c r="G251" s="86">
        <v>12562961.542141041</v>
      </c>
      <c r="H251" s="86">
        <v>5200062.8957858393</v>
      </c>
      <c r="I251" s="86">
        <v>251259.23084282086</v>
      </c>
      <c r="J251" s="86">
        <v>0</v>
      </c>
      <c r="K251" s="86">
        <v>5686388.887404209</v>
      </c>
      <c r="L251" s="86">
        <v>153364931.73962095</v>
      </c>
    </row>
    <row r="252" spans="1:12" x14ac:dyDescent="0.25">
      <c r="A252" s="92" t="s">
        <v>912</v>
      </c>
      <c r="B252" s="92" t="s">
        <v>912</v>
      </c>
      <c r="C252" s="86">
        <v>35033744.884868577</v>
      </c>
      <c r="D252" s="86">
        <v>22003816.703048341</v>
      </c>
      <c r="E252" s="86">
        <v>853441.57580686198</v>
      </c>
      <c r="F252" s="86">
        <v>10287044.265983107</v>
      </c>
      <c r="G252" s="86">
        <v>12562961.542141041</v>
      </c>
      <c r="H252" s="86">
        <v>5200062.8957858393</v>
      </c>
      <c r="I252" s="86">
        <v>251259.23084282086</v>
      </c>
      <c r="J252" s="86">
        <v>0</v>
      </c>
      <c r="K252" s="86">
        <v>3318851.2310032202</v>
      </c>
      <c r="L252" s="86">
        <v>89511182.329479799</v>
      </c>
    </row>
    <row r="253" spans="1:12" x14ac:dyDescent="0.25">
      <c r="A253" s="92" t="s">
        <v>913</v>
      </c>
      <c r="B253" s="92" t="s">
        <v>913</v>
      </c>
      <c r="C253" s="86">
        <v>146119286.4919146</v>
      </c>
      <c r="D253" s="86">
        <v>25990784.67681735</v>
      </c>
      <c r="E253" s="86">
        <v>3578883.99971908</v>
      </c>
      <c r="F253" s="86">
        <v>11514831.713650338</v>
      </c>
      <c r="G253" s="86">
        <v>8912807.0655814391</v>
      </c>
      <c r="H253" s="86">
        <v>5200062.8957858393</v>
      </c>
      <c r="I253" s="86">
        <v>178256.14131162877</v>
      </c>
      <c r="J253" s="86">
        <v>0</v>
      </c>
      <c r="K253" s="86">
        <v>7758597.9109485345</v>
      </c>
      <c r="L253" s="86">
        <v>209253510.89572883</v>
      </c>
    </row>
    <row r="254" spans="1:12" x14ac:dyDescent="0.25">
      <c r="A254" s="92" t="s">
        <v>914</v>
      </c>
      <c r="B254" s="92" t="s">
        <v>914</v>
      </c>
      <c r="C254" s="86">
        <v>190875339.84963092</v>
      </c>
      <c r="D254" s="86">
        <v>11817869.369535148</v>
      </c>
      <c r="E254" s="86">
        <v>1148240.7711148374</v>
      </c>
      <c r="F254" s="86">
        <v>11514831.713650338</v>
      </c>
      <c r="G254" s="86">
        <v>8912807.0655814391</v>
      </c>
      <c r="H254" s="86">
        <v>5200062.8957858393</v>
      </c>
      <c r="I254" s="86">
        <v>178256.14131162877</v>
      </c>
      <c r="J254" s="86">
        <v>0</v>
      </c>
      <c r="K254" s="86">
        <v>8842614.7939411942</v>
      </c>
      <c r="L254" s="86">
        <v>238490022.60055134</v>
      </c>
    </row>
    <row r="255" spans="1:12" x14ac:dyDescent="0.25">
      <c r="A255" s="92" t="s">
        <v>915</v>
      </c>
      <c r="B255" s="92" t="s">
        <v>915</v>
      </c>
      <c r="C255" s="86">
        <v>243588106.51487076</v>
      </c>
      <c r="D255" s="86">
        <v>23635738.739070296</v>
      </c>
      <c r="E255" s="86">
        <v>1737839.1617307882</v>
      </c>
      <c r="F255" s="86">
        <v>23029663.427300677</v>
      </c>
      <c r="G255" s="86">
        <v>17825614.131162878</v>
      </c>
      <c r="H255" s="86">
        <v>5200062.8957858393</v>
      </c>
      <c r="I255" s="86">
        <v>356512.28262325755</v>
      </c>
      <c r="J255" s="86">
        <v>0</v>
      </c>
      <c r="K255" s="86">
        <v>12143514.842506235</v>
      </c>
      <c r="L255" s="86">
        <v>327517051.99505073</v>
      </c>
    </row>
    <row r="256" spans="1:12" x14ac:dyDescent="0.25">
      <c r="A256" s="92" t="s">
        <v>916</v>
      </c>
      <c r="B256" s="92" t="s">
        <v>916</v>
      </c>
      <c r="C256" s="86">
        <v>74990790.883077934</v>
      </c>
      <c r="D256" s="86">
        <v>23165990.496925887</v>
      </c>
      <c r="E256" s="86">
        <v>3284084.8044111039</v>
      </c>
      <c r="F256" s="86">
        <v>10287044.265983107</v>
      </c>
      <c r="G256" s="86">
        <v>12562961.542141041</v>
      </c>
      <c r="H256" s="86">
        <v>5200062.8957858393</v>
      </c>
      <c r="I256" s="86">
        <v>251259.23084282086</v>
      </c>
      <c r="J256" s="86">
        <v>0</v>
      </c>
      <c r="K256" s="86">
        <v>4995746.5493478123</v>
      </c>
      <c r="L256" s="86">
        <v>134737940.66851553</v>
      </c>
    </row>
    <row r="257" spans="1:12" x14ac:dyDescent="0.25">
      <c r="A257" s="92" t="s">
        <v>917</v>
      </c>
      <c r="B257" s="92" t="s">
        <v>917</v>
      </c>
      <c r="C257" s="86">
        <v>107299449.33076254</v>
      </c>
      <c r="D257" s="86">
        <v>11817869.369535148</v>
      </c>
      <c r="E257" s="86">
        <v>853441.57580686198</v>
      </c>
      <c r="F257" s="86">
        <v>10287044.265983107</v>
      </c>
      <c r="G257" s="86">
        <v>12562961.542141041</v>
      </c>
      <c r="H257" s="86">
        <v>5200062.8957858393</v>
      </c>
      <c r="I257" s="86">
        <v>251259.23084282086</v>
      </c>
      <c r="J257" s="86">
        <v>0</v>
      </c>
      <c r="K257" s="86">
        <v>5709243.4583280403</v>
      </c>
      <c r="L257" s="86">
        <v>153981331.6691854</v>
      </c>
    </row>
    <row r="258" spans="1:12" x14ac:dyDescent="0.25">
      <c r="A258" s="92" t="s">
        <v>918</v>
      </c>
      <c r="B258" s="92" t="s">
        <v>918</v>
      </c>
      <c r="C258" s="86">
        <v>35627290.243509158</v>
      </c>
      <c r="D258" s="86">
        <v>22003816.703048341</v>
      </c>
      <c r="E258" s="86">
        <v>853441.57580686198</v>
      </c>
      <c r="F258" s="86">
        <v>10287044.265983107</v>
      </c>
      <c r="G258" s="86">
        <v>12562961.542141041</v>
      </c>
      <c r="H258" s="86">
        <v>5200062.8957858393</v>
      </c>
      <c r="I258" s="86">
        <v>251259.23084282086</v>
      </c>
      <c r="J258" s="86">
        <v>0</v>
      </c>
      <c r="K258" s="86">
        <v>3341705.8019270524</v>
      </c>
      <c r="L258" s="86">
        <v>90127582.2590442</v>
      </c>
    </row>
    <row r="259" spans="1:12" x14ac:dyDescent="0.25">
      <c r="A259" s="92" t="s">
        <v>919</v>
      </c>
      <c r="B259" s="92" t="s">
        <v>919</v>
      </c>
      <c r="C259" s="86">
        <v>135027795.74354029</v>
      </c>
      <c r="D259" s="86">
        <v>25990784.67681735</v>
      </c>
      <c r="E259" s="86">
        <v>3578883.99971908</v>
      </c>
      <c r="F259" s="86">
        <v>11514831.713650338</v>
      </c>
      <c r="G259" s="86">
        <v>8912807.0655814391</v>
      </c>
      <c r="H259" s="86">
        <v>5200062.8957858393</v>
      </c>
      <c r="I259" s="86">
        <v>178256.14131162877</v>
      </c>
      <c r="J259" s="86">
        <v>0</v>
      </c>
      <c r="K259" s="86">
        <v>7331518.0622570589</v>
      </c>
      <c r="L259" s="86">
        <v>197734940.29866302</v>
      </c>
    </row>
    <row r="260" spans="1:12" x14ac:dyDescent="0.25">
      <c r="A260" s="92" t="s">
        <v>920</v>
      </c>
      <c r="B260" s="92" t="s">
        <v>920</v>
      </c>
      <c r="C260" s="86">
        <v>192062430.56691206</v>
      </c>
      <c r="D260" s="86">
        <v>11817869.369535148</v>
      </c>
      <c r="E260" s="86">
        <v>1148240.7711148374</v>
      </c>
      <c r="F260" s="86">
        <v>11514831.713650338</v>
      </c>
      <c r="G260" s="86">
        <v>8912807.0655814391</v>
      </c>
      <c r="H260" s="86">
        <v>5200062.8957858393</v>
      </c>
      <c r="I260" s="86">
        <v>178256.14131162877</v>
      </c>
      <c r="J260" s="86">
        <v>0</v>
      </c>
      <c r="K260" s="86">
        <v>8888323.9357888568</v>
      </c>
      <c r="L260" s="86">
        <v>239722822.45968014</v>
      </c>
    </row>
    <row r="261" spans="1:12" x14ac:dyDescent="0.25">
      <c r="A261" s="92" t="s">
        <v>921</v>
      </c>
      <c r="B261" s="92" t="s">
        <v>921</v>
      </c>
      <c r="C261" s="86">
        <v>245962287.94943315</v>
      </c>
      <c r="D261" s="86">
        <v>23635738.739070296</v>
      </c>
      <c r="E261" s="86">
        <v>1737839.1617307882</v>
      </c>
      <c r="F261" s="86">
        <v>23029663.427300677</v>
      </c>
      <c r="G261" s="86">
        <v>17825614.131162878</v>
      </c>
      <c r="H261" s="86">
        <v>5200062.8957858393</v>
      </c>
      <c r="I261" s="86">
        <v>356512.28262325755</v>
      </c>
      <c r="J261" s="86">
        <v>0</v>
      </c>
      <c r="K261" s="86">
        <v>12234933.126201564</v>
      </c>
      <c r="L261" s="86">
        <v>329982651.71330845</v>
      </c>
    </row>
    <row r="262" spans="1:12" x14ac:dyDescent="0.25">
      <c r="A262" s="92" t="s">
        <v>922</v>
      </c>
      <c r="B262" s="92" t="s">
        <v>922</v>
      </c>
      <c r="C262" s="86">
        <v>132702411.44044483</v>
      </c>
      <c r="D262" s="86">
        <v>23165990.496925887</v>
      </c>
      <c r="E262" s="86">
        <v>3284084.8044111039</v>
      </c>
      <c r="F262" s="86">
        <v>10287044.265983107</v>
      </c>
      <c r="G262" s="86">
        <v>12562961.542141041</v>
      </c>
      <c r="H262" s="86">
        <v>5200062.8957858393</v>
      </c>
      <c r="I262" s="86">
        <v>251259.23084282086</v>
      </c>
      <c r="J262" s="86">
        <v>0</v>
      </c>
      <c r="K262" s="86">
        <v>7217942.8919803575</v>
      </c>
      <c r="L262" s="86">
        <v>194671757.568515</v>
      </c>
    </row>
    <row r="263" spans="1:12" x14ac:dyDescent="0.25">
      <c r="A263" s="92" t="s">
        <v>923</v>
      </c>
      <c r="B263" s="92" t="s">
        <v>923</v>
      </c>
      <c r="C263" s="86">
        <v>134483047.51636657</v>
      </c>
      <c r="D263" s="86">
        <v>22980975.258493718</v>
      </c>
      <c r="E263" s="86">
        <v>3578883.99971908</v>
      </c>
      <c r="F263" s="86">
        <v>10287044.265983107</v>
      </c>
      <c r="G263" s="86">
        <v>12562961.542141041</v>
      </c>
      <c r="H263" s="86">
        <v>5200062.8957858393</v>
      </c>
      <c r="I263" s="86">
        <v>251259.23084282086</v>
      </c>
      <c r="J263" s="86">
        <v>0</v>
      </c>
      <c r="K263" s="86">
        <v>7290733.8557819398</v>
      </c>
      <c r="L263" s="86">
        <v>196634968.56511414</v>
      </c>
    </row>
    <row r="264" spans="1:12" x14ac:dyDescent="0.25">
      <c r="A264" s="92" t="s">
        <v>924</v>
      </c>
      <c r="B264" s="92" t="s">
        <v>924</v>
      </c>
      <c r="C264" s="86">
        <v>136263683.59228832</v>
      </c>
      <c r="D264" s="86">
        <v>22980975.258493718</v>
      </c>
      <c r="E264" s="86">
        <v>3578883.99971908</v>
      </c>
      <c r="F264" s="86">
        <v>10287044.265983107</v>
      </c>
      <c r="G264" s="86">
        <v>12562961.542141041</v>
      </c>
      <c r="H264" s="86">
        <v>5200062.8957858393</v>
      </c>
      <c r="I264" s="86">
        <v>251259.23084282086</v>
      </c>
      <c r="J264" s="86">
        <v>0</v>
      </c>
      <c r="K264" s="86">
        <v>7359297.5685534356</v>
      </c>
      <c r="L264" s="86">
        <v>198484168.35380739</v>
      </c>
    </row>
    <row r="265" spans="1:12" x14ac:dyDescent="0.25">
      <c r="A265" s="92" t="s">
        <v>920</v>
      </c>
      <c r="B265" s="92" t="s">
        <v>920</v>
      </c>
      <c r="C265" s="86">
        <v>192062430.56691206</v>
      </c>
      <c r="D265" s="86">
        <v>11817869.369535148</v>
      </c>
      <c r="E265" s="86">
        <v>1148240.7711148374</v>
      </c>
      <c r="F265" s="86">
        <v>11514831.713650338</v>
      </c>
      <c r="G265" s="86">
        <v>8912807.0655814391</v>
      </c>
      <c r="H265" s="86">
        <v>5200062.8957858393</v>
      </c>
      <c r="I265" s="86">
        <v>178256.14131162877</v>
      </c>
      <c r="J265" s="86">
        <v>0</v>
      </c>
      <c r="K265" s="86">
        <v>8888323.9357888568</v>
      </c>
      <c r="L265" s="86">
        <v>239722822.45968014</v>
      </c>
    </row>
    <row r="266" spans="1:12" x14ac:dyDescent="0.25">
      <c r="A266" s="92" t="s">
        <v>925</v>
      </c>
      <c r="B266" s="92" t="s">
        <v>925</v>
      </c>
      <c r="C266" s="86">
        <v>109675470.24139239</v>
      </c>
      <c r="D266" s="86">
        <v>36307478.828597382</v>
      </c>
      <c r="E266" s="86">
        <v>3578883.99971908</v>
      </c>
      <c r="F266" s="86">
        <v>10287044.265983107</v>
      </c>
      <c r="G266" s="86">
        <v>12562961.542141041</v>
      </c>
      <c r="H266" s="86">
        <v>5200062.8957858393</v>
      </c>
      <c r="I266" s="86">
        <v>251259.23084282086</v>
      </c>
      <c r="J266" s="86">
        <v>0</v>
      </c>
      <c r="K266" s="86">
        <v>6848653.0451920312</v>
      </c>
      <c r="L266" s="86">
        <v>184711814.04965371</v>
      </c>
    </row>
    <row r="267" spans="1:12" x14ac:dyDescent="0.25">
      <c r="A267" s="92" t="s">
        <v>926</v>
      </c>
      <c r="B267" s="92" t="s">
        <v>926</v>
      </c>
      <c r="C267" s="86">
        <v>173205469.11116228</v>
      </c>
      <c r="D267" s="86">
        <v>19989720.496771537</v>
      </c>
      <c r="E267" s="86">
        <v>1148240.7711148374</v>
      </c>
      <c r="F267" s="86">
        <v>10287044.265983107</v>
      </c>
      <c r="G267" s="86">
        <v>12562961.542141041</v>
      </c>
      <c r="H267" s="86">
        <v>5200062.8957858393</v>
      </c>
      <c r="I267" s="86">
        <v>251259.23084282086</v>
      </c>
      <c r="J267" s="86">
        <v>0</v>
      </c>
      <c r="K267" s="86">
        <v>8572976.5141394883</v>
      </c>
      <c r="L267" s="86">
        <v>231217734.82794094</v>
      </c>
    </row>
    <row r="268" spans="1:12" x14ac:dyDescent="0.25">
      <c r="A268" s="92" t="s">
        <v>927</v>
      </c>
      <c r="B268" s="92" t="s">
        <v>927</v>
      </c>
      <c r="C268" s="86">
        <v>51431643.529452503</v>
      </c>
      <c r="D268" s="86">
        <v>27720694.078790274</v>
      </c>
      <c r="E268" s="86">
        <v>1148240.7711148374</v>
      </c>
      <c r="F268" s="86">
        <v>10287044.265983107</v>
      </c>
      <c r="G268" s="86">
        <v>12562961.542141041</v>
      </c>
      <c r="H268" s="86">
        <v>5200062.8957858393</v>
      </c>
      <c r="I268" s="86">
        <v>251259.23084282086</v>
      </c>
      <c r="J268" s="86">
        <v>0</v>
      </c>
      <c r="K268" s="86">
        <v>4181735.9603382661</v>
      </c>
      <c r="L268" s="86">
        <v>112783642.27444868</v>
      </c>
    </row>
    <row r="269" spans="1:12" x14ac:dyDescent="0.25">
      <c r="A269" s="92" t="s">
        <v>928</v>
      </c>
      <c r="B269" s="92" t="s">
        <v>928</v>
      </c>
      <c r="C269" s="86">
        <v>176897076.23370612</v>
      </c>
      <c r="D269" s="86">
        <v>45185124.803929552</v>
      </c>
      <c r="E269" s="86">
        <v>4168482.3903350304</v>
      </c>
      <c r="F269" s="86">
        <v>11514831.713650338</v>
      </c>
      <c r="G269" s="86">
        <v>8912807.0655814391</v>
      </c>
      <c r="H269" s="86">
        <v>5200062.8957858393</v>
      </c>
      <c r="I269" s="86">
        <v>178256.14131162877</v>
      </c>
      <c r="J269" s="86">
        <v>0</v>
      </c>
      <c r="K269" s="86">
        <v>9705486.3630549535</v>
      </c>
      <c r="L269" s="86">
        <v>261762127.60735491</v>
      </c>
    </row>
    <row r="270" spans="1:12" x14ac:dyDescent="0.25">
      <c r="A270" s="92" t="s">
        <v>929</v>
      </c>
      <c r="B270" s="92" t="s">
        <v>929</v>
      </c>
      <c r="C270" s="86">
        <v>276250853.7973159</v>
      </c>
      <c r="D270" s="86">
        <v>19989720.496771537</v>
      </c>
      <c r="E270" s="86">
        <v>1737839.1617307882</v>
      </c>
      <c r="F270" s="86">
        <v>11514831.713650338</v>
      </c>
      <c r="G270" s="86">
        <v>8912807.0655814391</v>
      </c>
      <c r="H270" s="86">
        <v>5200062.8957858393</v>
      </c>
      <c r="I270" s="86">
        <v>178256.14131162877</v>
      </c>
      <c r="J270" s="86">
        <v>0</v>
      </c>
      <c r="K270" s="86">
        <v>12467375.524957387</v>
      </c>
      <c r="L270" s="86">
        <v>336251746.79710484</v>
      </c>
    </row>
    <row r="271" spans="1:12" x14ac:dyDescent="0.25">
      <c r="A271" s="92" t="s">
        <v>930</v>
      </c>
      <c r="B271" s="92" t="s">
        <v>930</v>
      </c>
      <c r="C271" s="86">
        <v>344519913.44353974</v>
      </c>
      <c r="D271" s="86">
        <v>39979440.993543074</v>
      </c>
      <c r="E271" s="86">
        <v>2917035.9429626898</v>
      </c>
      <c r="F271" s="86">
        <v>23029663.427300677</v>
      </c>
      <c r="G271" s="86">
        <v>17825614.131162878</v>
      </c>
      <c r="H271" s="86">
        <v>5200062.8957858393</v>
      </c>
      <c r="I271" s="86">
        <v>356512.28262325755</v>
      </c>
      <c r="J271" s="86">
        <v>0</v>
      </c>
      <c r="K271" s="86">
        <v>16704634.627731938</v>
      </c>
      <c r="L271" s="86">
        <v>450532877.74465013</v>
      </c>
    </row>
    <row r="272" spans="1:12" x14ac:dyDescent="0.25">
      <c r="A272" s="92" t="s">
        <v>931</v>
      </c>
      <c r="B272" s="92" t="s">
        <v>931</v>
      </c>
      <c r="C272" s="86">
        <v>119934095.87254189</v>
      </c>
      <c r="D272" s="86">
        <v>36307478.828597382</v>
      </c>
      <c r="E272" s="86">
        <v>3578883.99971908</v>
      </c>
      <c r="F272" s="86">
        <v>10287044.265983107</v>
      </c>
      <c r="G272" s="86">
        <v>12562961.542141041</v>
      </c>
      <c r="H272" s="86">
        <v>5200062.8957858393</v>
      </c>
      <c r="I272" s="86">
        <v>251259.23084282086</v>
      </c>
      <c r="J272" s="86">
        <v>0</v>
      </c>
      <c r="K272" s="86">
        <v>7243663.2725571841</v>
      </c>
      <c r="L272" s="86">
        <v>195365449.90816838</v>
      </c>
    </row>
    <row r="273" spans="1:12" x14ac:dyDescent="0.25">
      <c r="A273" s="92" t="s">
        <v>932</v>
      </c>
      <c r="B273" s="92" t="s">
        <v>932</v>
      </c>
      <c r="C273" s="86">
        <v>174915240.04968721</v>
      </c>
      <c r="D273" s="86">
        <v>19989720.496771537</v>
      </c>
      <c r="E273" s="86">
        <v>1148240.7711148374</v>
      </c>
      <c r="F273" s="86">
        <v>10287044.265983107</v>
      </c>
      <c r="G273" s="86">
        <v>12562961.542141041</v>
      </c>
      <c r="H273" s="86">
        <v>5200062.8957858393</v>
      </c>
      <c r="I273" s="86">
        <v>251259.23084282086</v>
      </c>
      <c r="J273" s="86">
        <v>0</v>
      </c>
      <c r="K273" s="86">
        <v>8638811.5520336814</v>
      </c>
      <c r="L273" s="86">
        <v>232993340.80436009</v>
      </c>
    </row>
    <row r="274" spans="1:12" x14ac:dyDescent="0.25">
      <c r="A274" s="92" t="s">
        <v>933</v>
      </c>
      <c r="B274" s="92" t="s">
        <v>933</v>
      </c>
      <c r="C274" s="86">
        <v>53288068.909786671</v>
      </c>
      <c r="D274" s="86">
        <v>27720694.078790274</v>
      </c>
      <c r="E274" s="86">
        <v>1148240.7711148374</v>
      </c>
      <c r="F274" s="86">
        <v>10287044.265983107</v>
      </c>
      <c r="G274" s="86">
        <v>12562961.542141041</v>
      </c>
      <c r="H274" s="86">
        <v>5200062.8957858393</v>
      </c>
      <c r="I274" s="86">
        <v>251259.23084282086</v>
      </c>
      <c r="J274" s="86">
        <v>0</v>
      </c>
      <c r="K274" s="86">
        <v>4253217.953924777</v>
      </c>
      <c r="L274" s="86">
        <v>114711549.64836936</v>
      </c>
    </row>
    <row r="275" spans="1:12" x14ac:dyDescent="0.25">
      <c r="A275" s="92" t="s">
        <v>934</v>
      </c>
      <c r="B275" s="92" t="s">
        <v>934</v>
      </c>
      <c r="C275" s="86">
        <v>156048946.94207731</v>
      </c>
      <c r="D275" s="86">
        <v>45185124.803929552</v>
      </c>
      <c r="E275" s="86">
        <v>4168482.3903350304</v>
      </c>
      <c r="F275" s="86">
        <v>11514831.713650338</v>
      </c>
      <c r="G275" s="86">
        <v>8912807.0655814391</v>
      </c>
      <c r="H275" s="86">
        <v>5200062.8957858393</v>
      </c>
      <c r="I275" s="86">
        <v>178256.14131162877</v>
      </c>
      <c r="J275" s="86">
        <v>0</v>
      </c>
      <c r="K275" s="86">
        <v>8902725.3902187124</v>
      </c>
      <c r="L275" s="86">
        <v>240111237.34288982</v>
      </c>
    </row>
    <row r="276" spans="1:12" x14ac:dyDescent="0.25">
      <c r="A276" s="92" t="s">
        <v>935</v>
      </c>
      <c r="B276" s="92" t="s">
        <v>935</v>
      </c>
      <c r="C276" s="86">
        <v>279670395.67436576</v>
      </c>
      <c r="D276" s="86">
        <v>19989720.496771537</v>
      </c>
      <c r="E276" s="86">
        <v>1737839.1617307882</v>
      </c>
      <c r="F276" s="86">
        <v>11514831.713650338</v>
      </c>
      <c r="G276" s="86">
        <v>8912807.0655814391</v>
      </c>
      <c r="H276" s="86">
        <v>5200062.8957858393</v>
      </c>
      <c r="I276" s="86">
        <v>178256.14131162877</v>
      </c>
      <c r="J276" s="86">
        <v>0</v>
      </c>
      <c r="K276" s="86">
        <v>12599045.600745773</v>
      </c>
      <c r="L276" s="86">
        <v>339802958.74994314</v>
      </c>
    </row>
    <row r="277" spans="1:12" x14ac:dyDescent="0.25">
      <c r="A277" s="92" t="s">
        <v>936</v>
      </c>
      <c r="B277" s="92" t="s">
        <v>936</v>
      </c>
      <c r="C277" s="86">
        <v>351358997.19763935</v>
      </c>
      <c r="D277" s="86">
        <v>39979440.993543074</v>
      </c>
      <c r="E277" s="86">
        <v>2917035.9429626898</v>
      </c>
      <c r="F277" s="86">
        <v>23029663.427300677</v>
      </c>
      <c r="G277" s="86">
        <v>17825614.131162878</v>
      </c>
      <c r="H277" s="86">
        <v>5200062.8957858393</v>
      </c>
      <c r="I277" s="86">
        <v>356512.28262325755</v>
      </c>
      <c r="J277" s="86">
        <v>0</v>
      </c>
      <c r="K277" s="86">
        <v>16967974.779308703</v>
      </c>
      <c r="L277" s="86">
        <v>457635301.65032649</v>
      </c>
    </row>
    <row r="278" spans="1:12" x14ac:dyDescent="0.25">
      <c r="A278" s="92" t="s">
        <v>937</v>
      </c>
      <c r="B278" s="92" t="s">
        <v>937</v>
      </c>
      <c r="C278" s="86">
        <v>113095012.11844222</v>
      </c>
      <c r="D278" s="86">
        <v>36307478.828597382</v>
      </c>
      <c r="E278" s="86">
        <v>3578883.99971908</v>
      </c>
      <c r="F278" s="86">
        <v>10287044.265983107</v>
      </c>
      <c r="G278" s="86">
        <v>12562961.542141041</v>
      </c>
      <c r="H278" s="86">
        <v>5200062.8957858393</v>
      </c>
      <c r="I278" s="86">
        <v>251259.23084282086</v>
      </c>
      <c r="J278" s="86">
        <v>0</v>
      </c>
      <c r="K278" s="86">
        <v>6980323.1209804164</v>
      </c>
      <c r="L278" s="86">
        <v>188263026.00249192</v>
      </c>
    </row>
    <row r="279" spans="1:12" x14ac:dyDescent="0.25">
      <c r="A279" s="92" t="s">
        <v>938</v>
      </c>
      <c r="B279" s="92" t="s">
        <v>938</v>
      </c>
      <c r="C279" s="86">
        <v>177518825.41314051</v>
      </c>
      <c r="D279" s="86">
        <v>19989720.496771537</v>
      </c>
      <c r="E279" s="86">
        <v>1148240.7711148374</v>
      </c>
      <c r="F279" s="86">
        <v>10287044.265983107</v>
      </c>
      <c r="G279" s="86">
        <v>12562961.542141041</v>
      </c>
      <c r="H279" s="86">
        <v>5200062.8957858393</v>
      </c>
      <c r="I279" s="86">
        <v>251259.23084282086</v>
      </c>
      <c r="J279" s="86">
        <v>0</v>
      </c>
      <c r="K279" s="86">
        <v>8739063.0753234569</v>
      </c>
      <c r="L279" s="86">
        <v>235697177.69110316</v>
      </c>
    </row>
    <row r="280" spans="1:12" x14ac:dyDescent="0.25">
      <c r="A280" s="92" t="s">
        <v>939</v>
      </c>
      <c r="B280" s="92" t="s">
        <v>939</v>
      </c>
      <c r="C280" s="86">
        <v>54997839.848311581</v>
      </c>
      <c r="D280" s="86">
        <v>27720694.078790274</v>
      </c>
      <c r="E280" s="86">
        <v>1148240.7711148374</v>
      </c>
      <c r="F280" s="86">
        <v>10287044.265983107</v>
      </c>
      <c r="G280" s="86">
        <v>12562961.542141041</v>
      </c>
      <c r="H280" s="86">
        <v>5200062.8957858393</v>
      </c>
      <c r="I280" s="86">
        <v>251259.23084282086</v>
      </c>
      <c r="J280" s="86">
        <v>0</v>
      </c>
      <c r="K280" s="86">
        <v>4319052.9918189673</v>
      </c>
      <c r="L280" s="86">
        <v>116487155.62478845</v>
      </c>
    </row>
    <row r="281" spans="1:12" x14ac:dyDescent="0.25">
      <c r="A281" s="92" t="s">
        <v>940</v>
      </c>
      <c r="B281" s="92" t="s">
        <v>940</v>
      </c>
      <c r="C281" s="86">
        <v>183736159.98780575</v>
      </c>
      <c r="D281" s="86">
        <v>45185124.803929552</v>
      </c>
      <c r="E281" s="86">
        <v>4168482.3903350304</v>
      </c>
      <c r="F281" s="86">
        <v>11514831.713650338</v>
      </c>
      <c r="G281" s="86">
        <v>8912807.0655814391</v>
      </c>
      <c r="H281" s="86">
        <v>5200062.8957858393</v>
      </c>
      <c r="I281" s="86">
        <v>178256.14131162877</v>
      </c>
      <c r="J281" s="86">
        <v>0</v>
      </c>
      <c r="K281" s="86">
        <v>9968826.5146317203</v>
      </c>
      <c r="L281" s="86">
        <v>268864551.5130313</v>
      </c>
    </row>
    <row r="282" spans="1:12" x14ac:dyDescent="0.25">
      <c r="A282" s="92" t="s">
        <v>941</v>
      </c>
      <c r="B282" s="92" t="s">
        <v>941</v>
      </c>
      <c r="C282" s="86">
        <v>283089937.55141562</v>
      </c>
      <c r="D282" s="86">
        <v>19989720.496771537</v>
      </c>
      <c r="E282" s="86">
        <v>1737839.1617307882</v>
      </c>
      <c r="F282" s="86">
        <v>11514831.713650338</v>
      </c>
      <c r="G282" s="86">
        <v>8912807.0655814391</v>
      </c>
      <c r="H282" s="86">
        <v>5200062.8957858393</v>
      </c>
      <c r="I282" s="86">
        <v>178256.14131162877</v>
      </c>
      <c r="J282" s="86">
        <v>0</v>
      </c>
      <c r="K282" s="86">
        <v>12730715.676534155</v>
      </c>
      <c r="L282" s="86">
        <v>343354170.70278138</v>
      </c>
    </row>
    <row r="283" spans="1:12" x14ac:dyDescent="0.25">
      <c r="A283" s="92" t="s">
        <v>942</v>
      </c>
      <c r="B283" s="92" t="s">
        <v>942</v>
      </c>
      <c r="C283" s="86">
        <v>358198080.95173901</v>
      </c>
      <c r="D283" s="86">
        <v>39979440.993543074</v>
      </c>
      <c r="E283" s="86">
        <v>2917035.9429626898</v>
      </c>
      <c r="F283" s="86">
        <v>23029663.427300677</v>
      </c>
      <c r="G283" s="86">
        <v>17825614.131162878</v>
      </c>
      <c r="H283" s="86">
        <v>5200062.8957858393</v>
      </c>
      <c r="I283" s="86">
        <v>356512.28262325755</v>
      </c>
      <c r="J283" s="86">
        <v>0</v>
      </c>
      <c r="K283" s="86">
        <v>17231314.930885471</v>
      </c>
      <c r="L283" s="86">
        <v>464737725.55600297</v>
      </c>
    </row>
    <row r="284" spans="1:12" x14ac:dyDescent="0.25">
      <c r="A284" s="92" t="s">
        <v>943</v>
      </c>
      <c r="B284" s="92" t="s">
        <v>943</v>
      </c>
      <c r="C284" s="86">
        <v>169347903.03986365</v>
      </c>
      <c r="D284" s="86">
        <v>36307478.828597382</v>
      </c>
      <c r="E284" s="86">
        <v>3578883.99971908</v>
      </c>
      <c r="F284" s="86">
        <v>10287044.265983107</v>
      </c>
      <c r="G284" s="86">
        <v>12562961.542141041</v>
      </c>
      <c r="H284" s="86">
        <v>5200062.8957858393</v>
      </c>
      <c r="I284" s="86">
        <v>251259.23084282086</v>
      </c>
      <c r="J284" s="86">
        <v>0</v>
      </c>
      <c r="K284" s="86">
        <v>9146350.8162836842</v>
      </c>
      <c r="L284" s="86">
        <v>246681944.61921659</v>
      </c>
    </row>
    <row r="285" spans="1:12" x14ac:dyDescent="0.25">
      <c r="A285" s="92" t="s">
        <v>944</v>
      </c>
      <c r="B285" s="92" t="s">
        <v>944</v>
      </c>
      <c r="C285" s="86">
        <v>171912559.447651</v>
      </c>
      <c r="D285" s="86">
        <v>34897074.857456245</v>
      </c>
      <c r="E285" s="86">
        <v>3578883.99971908</v>
      </c>
      <c r="F285" s="86">
        <v>10287044.265983107</v>
      </c>
      <c r="G285" s="86">
        <v>12562961.542141041</v>
      </c>
      <c r="H285" s="86">
        <v>5200062.8957858393</v>
      </c>
      <c r="I285" s="86">
        <v>251259.23084282086</v>
      </c>
      <c r="J285" s="86">
        <v>0</v>
      </c>
      <c r="K285" s="86">
        <v>9190795.5142217763</v>
      </c>
      <c r="L285" s="86">
        <v>247880641.75380093</v>
      </c>
    </row>
    <row r="286" spans="1:12" x14ac:dyDescent="0.25">
      <c r="A286" s="92" t="s">
        <v>945</v>
      </c>
      <c r="B286" s="92" t="s">
        <v>945</v>
      </c>
      <c r="C286" s="86">
        <v>174477215.85543835</v>
      </c>
      <c r="D286" s="86">
        <v>34897074.857456245</v>
      </c>
      <c r="E286" s="86">
        <v>3578883.99971908</v>
      </c>
      <c r="F286" s="86">
        <v>10287044.265983107</v>
      </c>
      <c r="G286" s="86">
        <v>12562961.542141041</v>
      </c>
      <c r="H286" s="86">
        <v>5200062.8957858393</v>
      </c>
      <c r="I286" s="86">
        <v>251259.23084282086</v>
      </c>
      <c r="J286" s="86">
        <v>0</v>
      </c>
      <c r="K286" s="86">
        <v>9289548.0710630659</v>
      </c>
      <c r="L286" s="86">
        <v>250544050.71842957</v>
      </c>
    </row>
    <row r="287" spans="1:12" x14ac:dyDescent="0.25">
      <c r="A287" s="87" t="s">
        <v>636</v>
      </c>
      <c r="B287" s="87" t="s">
        <v>636</v>
      </c>
      <c r="C287" s="86">
        <v>259153281.0927929</v>
      </c>
      <c r="D287" s="86">
        <v>16938354.390635937</v>
      </c>
      <c r="E287" s="86">
        <v>30825054.701349977</v>
      </c>
      <c r="F287" s="86">
        <v>23853475.635063458</v>
      </c>
      <c r="G287" s="86">
        <v>19316779.374918118</v>
      </c>
      <c r="H287" s="86">
        <v>6295305.0786477001</v>
      </c>
      <c r="I287" s="86">
        <v>2301176.7549862452</v>
      </c>
      <c r="J287" s="86">
        <v>0</v>
      </c>
      <c r="K287" s="86">
        <v>13810426.587801816</v>
      </c>
      <c r="L287" s="86">
        <v>372493853.6161961</v>
      </c>
    </row>
    <row r="288" spans="1:12" x14ac:dyDescent="0.25">
      <c r="A288" s="87" t="s">
        <v>946</v>
      </c>
      <c r="B288" s="87" t="s">
        <v>946</v>
      </c>
      <c r="C288" s="86">
        <v>137996885.687888</v>
      </c>
      <c r="D288" s="86">
        <v>12969032.18665175</v>
      </c>
      <c r="E288" s="86">
        <v>2003276.6582262297</v>
      </c>
      <c r="F288" s="86">
        <v>5672055.6999337357</v>
      </c>
      <c r="G288" s="86">
        <v>5070899.7972215526</v>
      </c>
      <c r="H288" s="86">
        <v>507089.97972215532</v>
      </c>
      <c r="I288" s="86">
        <v>1568428.1856859601</v>
      </c>
      <c r="J288" s="86">
        <v>0</v>
      </c>
      <c r="K288" s="86">
        <v>6382825.2255201824</v>
      </c>
      <c r="L288" s="86">
        <v>172170493.42084953</v>
      </c>
    </row>
    <row r="289" spans="1:12" x14ac:dyDescent="0.25">
      <c r="A289" s="87" t="s">
        <v>947</v>
      </c>
      <c r="B289" s="87" t="s">
        <v>947</v>
      </c>
      <c r="C289" s="86">
        <v>180701601.31923082</v>
      </c>
      <c r="D289" s="86">
        <v>12969032.18665175</v>
      </c>
      <c r="E289" s="86">
        <v>2686706.4919780884</v>
      </c>
      <c r="F289" s="86">
        <v>11447067.764651487</v>
      </c>
      <c r="G289" s="86">
        <v>10141799.594443105</v>
      </c>
      <c r="H289" s="86">
        <v>1014179.9594443106</v>
      </c>
      <c r="I289" s="86">
        <v>1568428.1856859601</v>
      </c>
      <c r="J289" s="86">
        <v>0</v>
      </c>
      <c r="K289" s="86">
        <v>8490359.3968302924</v>
      </c>
      <c r="L289" s="86">
        <v>229019174.8989158</v>
      </c>
    </row>
    <row r="290" spans="1:12" x14ac:dyDescent="0.25">
      <c r="A290" s="87" t="s">
        <v>637</v>
      </c>
      <c r="B290" s="87" t="s">
        <v>637</v>
      </c>
      <c r="C290" s="86">
        <v>172660372.75577709</v>
      </c>
      <c r="D290" s="86">
        <v>13814438.236520035</v>
      </c>
      <c r="E290" s="86">
        <v>33833397.570943139</v>
      </c>
      <c r="F290" s="86">
        <v>10978674.322407244</v>
      </c>
      <c r="G290" s="86">
        <v>12229398.176189536</v>
      </c>
      <c r="H290" s="86">
        <v>3619872.7672486273</v>
      </c>
      <c r="I290" s="86">
        <v>1930498.6215948239</v>
      </c>
      <c r="J290" s="86">
        <v>0</v>
      </c>
      <c r="K290" s="86">
        <v>9589771.637614591</v>
      </c>
      <c r="L290" s="86">
        <v>258656424.08829507</v>
      </c>
    </row>
    <row r="291" spans="1:12" x14ac:dyDescent="0.25">
      <c r="A291" s="87" t="s">
        <v>638</v>
      </c>
      <c r="B291" s="87" t="s">
        <v>638</v>
      </c>
      <c r="C291" s="86">
        <v>202792068.37420857</v>
      </c>
      <c r="D291" s="86">
        <v>13814438.236520035</v>
      </c>
      <c r="E291" s="86">
        <v>32831420.817416433</v>
      </c>
      <c r="F291" s="86">
        <v>14828682.36555241</v>
      </c>
      <c r="G291" s="86">
        <v>15609998.041003905</v>
      </c>
      <c r="H291" s="86">
        <v>3957932.7537300643</v>
      </c>
      <c r="I291" s="86">
        <v>1930498.6215948239</v>
      </c>
      <c r="J291" s="86">
        <v>0</v>
      </c>
      <c r="K291" s="86">
        <v>11002654.516647238</v>
      </c>
      <c r="L291" s="86">
        <v>296767693.72667342</v>
      </c>
    </row>
    <row r="292" spans="1:12" x14ac:dyDescent="0.25">
      <c r="A292" s="87" t="s">
        <v>639</v>
      </c>
      <c r="B292" s="87" t="s">
        <v>639</v>
      </c>
      <c r="C292" s="86">
        <v>175984143.1461859</v>
      </c>
      <c r="D292" s="86">
        <v>13814438.236520035</v>
      </c>
      <c r="E292" s="86">
        <v>32375800.928248528</v>
      </c>
      <c r="F292" s="86">
        <v>10978674.322407244</v>
      </c>
      <c r="G292" s="86">
        <v>12229398.176189536</v>
      </c>
      <c r="H292" s="86">
        <v>3619872.7672486273</v>
      </c>
      <c r="I292" s="86">
        <v>1930498.6215948239</v>
      </c>
      <c r="J292" s="86">
        <v>0</v>
      </c>
      <c r="K292" s="86">
        <v>9661616.8549736105</v>
      </c>
      <c r="L292" s="86">
        <v>260594443.0533683</v>
      </c>
    </row>
    <row r="293" spans="1:12" x14ac:dyDescent="0.25">
      <c r="A293" s="92" t="s">
        <v>647</v>
      </c>
      <c r="B293" s="92" t="s">
        <v>647</v>
      </c>
      <c r="C293" s="86">
        <v>1395192730.105243</v>
      </c>
      <c r="D293" s="86">
        <v>109936211.93870172</v>
      </c>
      <c r="E293" s="86">
        <v>105874304.34990838</v>
      </c>
      <c r="F293" s="86">
        <v>77190609.928514794</v>
      </c>
      <c r="G293" s="86">
        <v>71006724.219302505</v>
      </c>
      <c r="H293" s="86">
        <v>55117109.809407189</v>
      </c>
      <c r="I293" s="86">
        <v>2530062.2631463967</v>
      </c>
      <c r="J293" s="86">
        <v>0</v>
      </c>
      <c r="K293" s="86">
        <v>48721161.757332385</v>
      </c>
      <c r="L293" s="86">
        <v>1865568914.371556</v>
      </c>
    </row>
    <row r="294" spans="1:12" x14ac:dyDescent="0.25">
      <c r="A294" s="92" t="s">
        <v>649</v>
      </c>
      <c r="B294" s="92" t="s">
        <v>649</v>
      </c>
      <c r="C294" s="86">
        <v>1354887138.1380432</v>
      </c>
      <c r="D294" s="86">
        <v>84939205.05029422</v>
      </c>
      <c r="E294" s="86">
        <v>82113428.15849334</v>
      </c>
      <c r="F294" s="86">
        <v>77190609.928514794</v>
      </c>
      <c r="G294" s="86">
        <v>71006724.219302505</v>
      </c>
      <c r="H294" s="86">
        <v>55117109.809407189</v>
      </c>
      <c r="I294" s="86">
        <v>2530062.2631463967</v>
      </c>
      <c r="J294" s="86">
        <v>0</v>
      </c>
      <c r="K294" s="86">
        <v>46331875.633908957</v>
      </c>
      <c r="L294" s="86">
        <v>1774116153.2011104</v>
      </c>
    </row>
    <row r="295" spans="1:12" x14ac:dyDescent="0.25">
      <c r="A295" s="93" t="s">
        <v>651</v>
      </c>
      <c r="B295" s="93" t="s">
        <v>651</v>
      </c>
      <c r="C295" s="86">
        <v>1668204312.7904184</v>
      </c>
      <c r="D295" s="86">
        <v>162659294.95805261</v>
      </c>
      <c r="E295" s="86">
        <v>153845973.4220435</v>
      </c>
      <c r="F295" s="86">
        <v>77190609.928514794</v>
      </c>
      <c r="G295" s="86">
        <v>71006724.219302505</v>
      </c>
      <c r="H295" s="86">
        <v>55117109.809407189</v>
      </c>
      <c r="I295" s="86">
        <v>2530062.2631463967</v>
      </c>
      <c r="J295" s="86">
        <v>0</v>
      </c>
      <c r="K295" s="86">
        <v>58746498.849174947</v>
      </c>
      <c r="L295" s="86">
        <v>2249300586.2400603</v>
      </c>
    </row>
    <row r="296" spans="1:12" x14ac:dyDescent="0.25">
      <c r="A296" s="93" t="s">
        <v>653</v>
      </c>
      <c r="B296" s="93" t="s">
        <v>653</v>
      </c>
      <c r="C296" s="86">
        <v>1667558744.2345059</v>
      </c>
      <c r="D296" s="86">
        <v>162659294.95805261</v>
      </c>
      <c r="E296" s="86">
        <v>153845973.4220435</v>
      </c>
      <c r="F296" s="86">
        <v>77190609.928514794</v>
      </c>
      <c r="G296" s="86">
        <v>71006724.219302505</v>
      </c>
      <c r="H296" s="86">
        <v>55117109.809407189</v>
      </c>
      <c r="I296" s="86">
        <v>2530062.2631463967</v>
      </c>
      <c r="J296" s="86">
        <v>0</v>
      </c>
      <c r="K296" s="86">
        <v>58729180.324476182</v>
      </c>
      <c r="L296" s="86">
        <v>2248637699.1594491</v>
      </c>
    </row>
    <row r="297" spans="1:12" x14ac:dyDescent="0.25">
      <c r="A297" s="93" t="s">
        <v>655</v>
      </c>
      <c r="B297" s="93" t="s">
        <v>655</v>
      </c>
      <c r="C297" s="86">
        <v>1588071185.2575588</v>
      </c>
      <c r="D297" s="86">
        <v>147797827.48686659</v>
      </c>
      <c r="E297" s="86">
        <v>141010188.73369551</v>
      </c>
      <c r="F297" s="86">
        <v>77190609.928514794</v>
      </c>
      <c r="G297" s="86">
        <v>71006724.219302505</v>
      </c>
      <c r="H297" s="86">
        <v>55117109.809407189</v>
      </c>
      <c r="I297" s="86">
        <v>2530062.2631463967</v>
      </c>
      <c r="J297" s="86">
        <v>0</v>
      </c>
      <c r="K297" s="86">
        <v>55853757.130457014</v>
      </c>
      <c r="L297" s="86">
        <v>2138577464.8289485</v>
      </c>
    </row>
    <row r="298" spans="1:12" x14ac:dyDescent="0.25">
      <c r="A298" s="93" t="s">
        <v>657</v>
      </c>
      <c r="B298" s="93" t="s">
        <v>657</v>
      </c>
      <c r="C298" s="86">
        <v>1587230578.7768235</v>
      </c>
      <c r="D298" s="86">
        <v>147797827.48686659</v>
      </c>
      <c r="E298" s="86">
        <v>141010188.73369551</v>
      </c>
      <c r="F298" s="86">
        <v>77190609.928514794</v>
      </c>
      <c r="G298" s="86">
        <v>71006724.219302505</v>
      </c>
      <c r="H298" s="86">
        <v>55117109.809407189</v>
      </c>
      <c r="I298" s="86">
        <v>2530062.2631463967</v>
      </c>
      <c r="J298" s="86">
        <v>0</v>
      </c>
      <c r="K298" s="86">
        <v>55831206.366537005</v>
      </c>
      <c r="L298" s="86">
        <v>2137714307.5842934</v>
      </c>
    </row>
    <row r="299" spans="1:12" x14ac:dyDescent="0.25">
      <c r="A299" s="93" t="s">
        <v>659</v>
      </c>
      <c r="B299" s="93" t="s">
        <v>659</v>
      </c>
      <c r="C299" s="86">
        <v>1888347470.4090962</v>
      </c>
      <c r="D299" s="86">
        <v>225517917.39462501</v>
      </c>
      <c r="E299" s="86">
        <v>212742733.99724567</v>
      </c>
      <c r="F299" s="86">
        <v>77190609.928514794</v>
      </c>
      <c r="G299" s="86">
        <v>71006724.219302505</v>
      </c>
      <c r="H299" s="86">
        <v>55117109.809407189</v>
      </c>
      <c r="I299" s="86">
        <v>2530062.2631463967</v>
      </c>
      <c r="J299" s="86">
        <v>0</v>
      </c>
      <c r="K299" s="86">
        <v>67918535.290777653</v>
      </c>
      <c r="L299" s="86">
        <v>2600371163.3121157</v>
      </c>
    </row>
    <row r="300" spans="1:12" x14ac:dyDescent="0.25">
      <c r="A300" s="93" t="s">
        <v>661</v>
      </c>
      <c r="B300" s="93" t="s">
        <v>661</v>
      </c>
      <c r="C300" s="86">
        <v>1887701901.853184</v>
      </c>
      <c r="D300" s="86">
        <v>225517917.39462501</v>
      </c>
      <c r="E300" s="86">
        <v>212742733.99724567</v>
      </c>
      <c r="F300" s="86">
        <v>77190609.928514794</v>
      </c>
      <c r="G300" s="86">
        <v>71006724.219302505</v>
      </c>
      <c r="H300" s="86">
        <v>55117109.809407189</v>
      </c>
      <c r="I300" s="86">
        <v>2530062.2631463967</v>
      </c>
      <c r="J300" s="86">
        <v>0</v>
      </c>
      <c r="K300" s="86">
        <v>67901216.766078889</v>
      </c>
      <c r="L300" s="86">
        <v>2599708276.2315049</v>
      </c>
    </row>
    <row r="301" spans="1:12" x14ac:dyDescent="0.25">
      <c r="A301" s="93" t="s">
        <v>663</v>
      </c>
      <c r="B301" s="93" t="s">
        <v>663</v>
      </c>
      <c r="C301" s="86">
        <v>1899100797.4034376</v>
      </c>
      <c r="D301" s="86">
        <v>188388512.27756745</v>
      </c>
      <c r="E301" s="86">
        <v>176595989.80678761</v>
      </c>
      <c r="F301" s="86">
        <v>77190609.928514794</v>
      </c>
      <c r="G301" s="86">
        <v>71006724.219302505</v>
      </c>
      <c r="H301" s="86">
        <v>55117109.809407189</v>
      </c>
      <c r="I301" s="86">
        <v>2530062.2631463967</v>
      </c>
      <c r="J301" s="86">
        <v>0</v>
      </c>
      <c r="K301" s="86">
        <v>66241249.381247781</v>
      </c>
      <c r="L301" s="86">
        <v>2536171055.0894117</v>
      </c>
    </row>
    <row r="302" spans="1:12" x14ac:dyDescent="0.25">
      <c r="A302" s="93" t="s">
        <v>665</v>
      </c>
      <c r="B302" s="93" t="s">
        <v>665</v>
      </c>
      <c r="C302" s="86">
        <v>1898455228.8475251</v>
      </c>
      <c r="D302" s="86">
        <v>188388512.27756745</v>
      </c>
      <c r="E302" s="86">
        <v>176595989.80678761</v>
      </c>
      <c r="F302" s="86">
        <v>77190609.928514794</v>
      </c>
      <c r="G302" s="86">
        <v>71006724.219302505</v>
      </c>
      <c r="H302" s="86">
        <v>55117109.809407189</v>
      </c>
      <c r="I302" s="86">
        <v>2530062.2631463967</v>
      </c>
      <c r="J302" s="86">
        <v>0</v>
      </c>
      <c r="K302" s="86">
        <v>66223930.85654901</v>
      </c>
      <c r="L302" s="86">
        <v>2535508168.0088</v>
      </c>
    </row>
    <row r="303" spans="1:12" x14ac:dyDescent="0.25">
      <c r="A303" s="93" t="s">
        <v>667</v>
      </c>
      <c r="B303" s="93" t="s">
        <v>667</v>
      </c>
      <c r="C303" s="86">
        <v>1596499480.566442</v>
      </c>
      <c r="D303" s="86">
        <v>152873108.68021059</v>
      </c>
      <c r="E303" s="86">
        <v>144521752.79814085</v>
      </c>
      <c r="F303" s="86">
        <v>77190609.928514794</v>
      </c>
      <c r="G303" s="86">
        <v>71006724.219302505</v>
      </c>
      <c r="H303" s="86">
        <v>55117109.809407189</v>
      </c>
      <c r="I303" s="86">
        <v>2530062.2631463967</v>
      </c>
      <c r="J303" s="86">
        <v>0</v>
      </c>
      <c r="K303" s="86">
        <v>56310218.53871204</v>
      </c>
      <c r="L303" s="86">
        <v>2156049066.8038764</v>
      </c>
    </row>
    <row r="304" spans="1:12" x14ac:dyDescent="0.25">
      <c r="A304" s="93" t="s">
        <v>669</v>
      </c>
      <c r="B304" s="93" t="s">
        <v>669</v>
      </c>
      <c r="C304" s="86">
        <v>1596146468.897764</v>
      </c>
      <c r="D304" s="86">
        <v>152873108.68021059</v>
      </c>
      <c r="E304" s="86">
        <v>144521752.79814085</v>
      </c>
      <c r="F304" s="86">
        <v>77190609.928514794</v>
      </c>
      <c r="G304" s="86">
        <v>71006724.219302505</v>
      </c>
      <c r="H304" s="86">
        <v>55117109.809407189</v>
      </c>
      <c r="I304" s="86">
        <v>2530062.2631463967</v>
      </c>
      <c r="J304" s="86">
        <v>0</v>
      </c>
      <c r="K304" s="86">
        <v>56300748.372845113</v>
      </c>
      <c r="L304" s="86">
        <v>2155686584.9693313</v>
      </c>
    </row>
    <row r="305" spans="1:12" x14ac:dyDescent="0.25">
      <c r="A305" s="93" t="s">
        <v>671</v>
      </c>
      <c r="B305" s="93" t="s">
        <v>671</v>
      </c>
      <c r="C305" s="86">
        <v>1561990038.6693554</v>
      </c>
      <c r="D305" s="86">
        <v>147797827.48686659</v>
      </c>
      <c r="E305" s="86">
        <v>141010188.73369551</v>
      </c>
      <c r="F305" s="86">
        <v>77190609.928514794</v>
      </c>
      <c r="G305" s="86">
        <v>71006724.219302505</v>
      </c>
      <c r="H305" s="86">
        <v>55117109.809407189</v>
      </c>
      <c r="I305" s="86">
        <v>2530062.2631463967</v>
      </c>
      <c r="J305" s="86">
        <v>0</v>
      </c>
      <c r="K305" s="86">
        <v>55154083.986182474</v>
      </c>
      <c r="L305" s="86">
        <v>2111796645.0964706</v>
      </c>
    </row>
    <row r="306" spans="1:12" x14ac:dyDescent="0.25">
      <c r="A306" s="93" t="s">
        <v>673</v>
      </c>
      <c r="B306" s="93" t="s">
        <v>673</v>
      </c>
      <c r="C306" s="86">
        <v>1561539508.0382657</v>
      </c>
      <c r="D306" s="86">
        <v>147797827.48686659</v>
      </c>
      <c r="E306" s="86">
        <v>141010188.73369551</v>
      </c>
      <c r="F306" s="86">
        <v>77190609.928514794</v>
      </c>
      <c r="G306" s="86">
        <v>71006724.219302505</v>
      </c>
      <c r="H306" s="86">
        <v>55117109.809407189</v>
      </c>
      <c r="I306" s="86">
        <v>2530062.2631463967</v>
      </c>
      <c r="J306" s="86">
        <v>0</v>
      </c>
      <c r="K306" s="86">
        <v>55141997.700704947</v>
      </c>
      <c r="L306" s="86">
        <v>2111334028.1799035</v>
      </c>
    </row>
    <row r="307" spans="1:12" x14ac:dyDescent="0.25">
      <c r="A307" s="93" t="s">
        <v>675</v>
      </c>
      <c r="B307" s="93" t="s">
        <v>675</v>
      </c>
      <c r="C307" s="86">
        <v>1142812263.0093942</v>
      </c>
      <c r="D307" s="86">
        <v>72620440.612380311</v>
      </c>
      <c r="E307" s="86">
        <v>68670370.944019258</v>
      </c>
      <c r="F307" s="86">
        <v>77190609.928514794</v>
      </c>
      <c r="G307" s="86">
        <v>71006724.219302505</v>
      </c>
      <c r="H307" s="86">
        <v>55117109.809407189</v>
      </c>
      <c r="I307" s="86">
        <v>2530062.2631463967</v>
      </c>
      <c r="J307" s="86">
        <v>0</v>
      </c>
      <c r="K307" s="86">
        <v>39951483.23444581</v>
      </c>
      <c r="L307" s="86">
        <v>1529899064.0206103</v>
      </c>
    </row>
    <row r="308" spans="1:12" x14ac:dyDescent="0.25">
      <c r="A308" s="93" t="s">
        <v>677</v>
      </c>
      <c r="B308" s="93" t="s">
        <v>677</v>
      </c>
      <c r="C308" s="86">
        <v>1052928610.5164814</v>
      </c>
      <c r="D308" s="86">
        <v>71421507.560817555</v>
      </c>
      <c r="E308" s="86">
        <v>63433515.830928743</v>
      </c>
      <c r="F308" s="86">
        <v>77190609.928514794</v>
      </c>
      <c r="G308" s="86">
        <v>71006724.219302505</v>
      </c>
      <c r="H308" s="86">
        <v>55117109.809407189</v>
      </c>
      <c r="I308" s="86">
        <v>2530062.2631463967</v>
      </c>
      <c r="J308" s="86">
        <v>0</v>
      </c>
      <c r="K308" s="86">
        <v>37367542.9283043</v>
      </c>
      <c r="L308" s="86">
        <v>1430995683.0569026</v>
      </c>
    </row>
    <row r="309" spans="1:12" x14ac:dyDescent="0.25">
      <c r="A309" s="93" t="s">
        <v>679</v>
      </c>
      <c r="B309" s="93" t="s">
        <v>679</v>
      </c>
      <c r="C309" s="86">
        <v>836236092.85286641</v>
      </c>
      <c r="D309" s="86">
        <v>90605600.722947001</v>
      </c>
      <c r="E309" s="86">
        <v>87301895.303790689</v>
      </c>
      <c r="F309" s="86">
        <v>77190609.928514794</v>
      </c>
      <c r="G309" s="86">
        <v>71006724.219302505</v>
      </c>
      <c r="H309" s="86">
        <v>55117109.809407189</v>
      </c>
      <c r="I309" s="86">
        <v>2530062.2631463967</v>
      </c>
      <c r="J309" s="86">
        <v>0</v>
      </c>
      <c r="K309" s="86">
        <v>32709339.8900951</v>
      </c>
      <c r="L309" s="86">
        <v>1252697434.9900699</v>
      </c>
    </row>
    <row r="310" spans="1:12" x14ac:dyDescent="0.25">
      <c r="A310" s="93" t="s">
        <v>681</v>
      </c>
      <c r="B310" s="93" t="s">
        <v>681</v>
      </c>
      <c r="C310" s="86">
        <v>1134848328.6737978</v>
      </c>
      <c r="D310" s="86">
        <v>50512898.705628932</v>
      </c>
      <c r="E310" s="86">
        <v>48579300.554622307</v>
      </c>
      <c r="F310" s="86">
        <v>77190609.928514794</v>
      </c>
      <c r="G310" s="86">
        <v>71006724.219302505</v>
      </c>
      <c r="H310" s="86">
        <v>55117109.809407189</v>
      </c>
      <c r="I310" s="86">
        <v>2530062.2631463967</v>
      </c>
      <c r="J310" s="86">
        <v>0</v>
      </c>
      <c r="K310" s="86">
        <v>38605783.703638926</v>
      </c>
      <c r="L310" s="86">
        <v>1478390817.8580589</v>
      </c>
    </row>
    <row r="311" spans="1:12" x14ac:dyDescent="0.25">
      <c r="A311" s="93" t="s">
        <v>683</v>
      </c>
      <c r="B311" s="93" t="s">
        <v>683</v>
      </c>
      <c r="C311" s="86">
        <v>1134653290.748975</v>
      </c>
      <c r="D311" s="86">
        <v>50512898.705628932</v>
      </c>
      <c r="E311" s="86">
        <v>48579300.554622307</v>
      </c>
      <c r="F311" s="86">
        <v>49925581.776372254</v>
      </c>
      <c r="G311" s="86">
        <v>52200919.612369567</v>
      </c>
      <c r="H311" s="86">
        <v>26893280.884689998</v>
      </c>
      <c r="I311" s="86">
        <v>1872144.3193480051</v>
      </c>
      <c r="J311" s="86">
        <v>0</v>
      </c>
      <c r="K311" s="86">
        <v>36595059.142264053</v>
      </c>
      <c r="L311" s="86">
        <v>1401232475.7442703</v>
      </c>
    </row>
    <row r="312" spans="1:12" x14ac:dyDescent="0.25">
      <c r="A312" s="93" t="s">
        <v>685</v>
      </c>
      <c r="B312" s="93" t="s">
        <v>685</v>
      </c>
      <c r="C312" s="86">
        <v>120545231.20335004</v>
      </c>
      <c r="D312" s="86">
        <v>34756833.56687168</v>
      </c>
      <c r="E312" s="86">
        <v>31065214.404549226</v>
      </c>
      <c r="F312" s="86">
        <v>77190609.928514794</v>
      </c>
      <c r="G312" s="86">
        <v>71006724.219302505</v>
      </c>
      <c r="H312" s="86">
        <v>55117109.809407189</v>
      </c>
      <c r="I312" s="86">
        <v>2530062.2631463967</v>
      </c>
      <c r="J312" s="86">
        <v>0</v>
      </c>
      <c r="K312" s="86">
        <v>10502768.127291007</v>
      </c>
      <c r="L312" s="86">
        <v>402714553.5224328</v>
      </c>
    </row>
    <row r="313" spans="1:12" x14ac:dyDescent="0.25">
      <c r="A313" s="93" t="s">
        <v>687</v>
      </c>
      <c r="B313" s="93" t="s">
        <v>687</v>
      </c>
      <c r="C313" s="86">
        <v>318612172.1276325</v>
      </c>
      <c r="D313" s="86">
        <v>96748074.403773189</v>
      </c>
      <c r="E313" s="86">
        <v>90890195.156825751</v>
      </c>
      <c r="F313" s="86">
        <v>77190609.928514794</v>
      </c>
      <c r="G313" s="86">
        <v>71006724.219302505</v>
      </c>
      <c r="H313" s="86">
        <v>55117109.809407189</v>
      </c>
      <c r="I313" s="86">
        <v>2530062.2631463967</v>
      </c>
      <c r="J313" s="86">
        <v>0</v>
      </c>
      <c r="K313" s="86">
        <v>19084202.895097829</v>
      </c>
      <c r="L313" s="86">
        <v>731179150.80370033</v>
      </c>
    </row>
    <row r="314" spans="1:12" x14ac:dyDescent="0.25">
      <c r="A314" s="93" t="s">
        <v>689</v>
      </c>
      <c r="B314" s="93" t="s">
        <v>689</v>
      </c>
      <c r="C314" s="86">
        <v>317672272.24419773</v>
      </c>
      <c r="D314" s="86">
        <v>96748074.403773189</v>
      </c>
      <c r="E314" s="86">
        <v>90890195.156825751</v>
      </c>
      <c r="F314" s="86">
        <v>77190609.928514794</v>
      </c>
      <c r="G314" s="86">
        <v>71006724.219302505</v>
      </c>
      <c r="H314" s="86">
        <v>55117109.809407189</v>
      </c>
      <c r="I314" s="86">
        <v>2530062.2631463967</v>
      </c>
      <c r="J314" s="86">
        <v>0</v>
      </c>
      <c r="K314" s="86">
        <v>19058988.409050517</v>
      </c>
      <c r="L314" s="86">
        <v>730214036.43421817</v>
      </c>
    </row>
    <row r="315" spans="1:12" x14ac:dyDescent="0.25">
      <c r="A315" s="93" t="s">
        <v>691</v>
      </c>
      <c r="B315" s="93" t="s">
        <v>691</v>
      </c>
      <c r="C315" s="86">
        <v>650721977.26099026</v>
      </c>
      <c r="D315" s="86">
        <v>170080059.88992023</v>
      </c>
      <c r="E315" s="86">
        <v>159461314.34390888</v>
      </c>
      <c r="F315" s="86">
        <v>77190609.928514794</v>
      </c>
      <c r="G315" s="86">
        <v>71006724.219302505</v>
      </c>
      <c r="H315" s="86">
        <v>55117109.809407189</v>
      </c>
      <c r="I315" s="86">
        <v>2530062.2631463967</v>
      </c>
      <c r="J315" s="86">
        <v>0</v>
      </c>
      <c r="K315" s="86">
        <v>31800442.264002919</v>
      </c>
      <c r="L315" s="86">
        <v>1217908299.9791932</v>
      </c>
    </row>
    <row r="316" spans="1:12" x14ac:dyDescent="0.25">
      <c r="A316" s="93" t="s">
        <v>693</v>
      </c>
      <c r="B316" s="93" t="s">
        <v>693</v>
      </c>
      <c r="C316" s="86">
        <v>1373987952.6147296</v>
      </c>
      <c r="D316" s="86">
        <v>152558732.37819606</v>
      </c>
      <c r="E316" s="86">
        <v>139339412.35439596</v>
      </c>
      <c r="F316" s="86">
        <v>77190609.928514794</v>
      </c>
      <c r="G316" s="86">
        <v>71006724.219302505</v>
      </c>
      <c r="H316" s="86">
        <v>55117109.809407189</v>
      </c>
      <c r="I316" s="86">
        <v>2530062.2631463967</v>
      </c>
      <c r="J316" s="86">
        <v>0</v>
      </c>
      <c r="K316" s="86">
        <v>50193491.846943259</v>
      </c>
      <c r="L316" s="86">
        <v>1921924095.4146357</v>
      </c>
    </row>
    <row r="317" spans="1:12" x14ac:dyDescent="0.25">
      <c r="A317" s="93" t="s">
        <v>695</v>
      </c>
      <c r="B317" s="93" t="s">
        <v>695</v>
      </c>
      <c r="C317" s="86">
        <v>1472148726.4425642</v>
      </c>
      <c r="D317" s="86">
        <v>215417354.81476849</v>
      </c>
      <c r="E317" s="86">
        <v>198236172.92959815</v>
      </c>
      <c r="F317" s="86">
        <v>77190609.928514794</v>
      </c>
      <c r="G317" s="86">
        <v>71006724.219302505</v>
      </c>
      <c r="H317" s="86">
        <v>55117109.809407189</v>
      </c>
      <c r="I317" s="86">
        <v>2530062.2631463967</v>
      </c>
      <c r="J317" s="86">
        <v>0</v>
      </c>
      <c r="K317" s="86">
        <v>56093133.889610857</v>
      </c>
      <c r="L317" s="86">
        <v>2147739894.2969127</v>
      </c>
    </row>
    <row r="318" spans="1:12" x14ac:dyDescent="0.25">
      <c r="A318" s="93" t="s">
        <v>697</v>
      </c>
      <c r="B318" s="93" t="s">
        <v>697</v>
      </c>
      <c r="C318" s="86">
        <v>1352623301.6133432</v>
      </c>
      <c r="D318" s="86">
        <v>142772546.10035405</v>
      </c>
      <c r="E318" s="86">
        <v>130015191.73049331</v>
      </c>
      <c r="F318" s="86">
        <v>77190609.928514794</v>
      </c>
      <c r="G318" s="86">
        <v>71006724.219302505</v>
      </c>
      <c r="H318" s="86">
        <v>55117109.809407189</v>
      </c>
      <c r="I318" s="86">
        <v>2530062.2631463967</v>
      </c>
      <c r="J318" s="86">
        <v>0</v>
      </c>
      <c r="K318" s="86">
        <v>49107676.431121528</v>
      </c>
      <c r="L318" s="86">
        <v>1880363222.0956829</v>
      </c>
    </row>
    <row r="319" spans="1:12" x14ac:dyDescent="0.25">
      <c r="A319" s="93" t="s">
        <v>699</v>
      </c>
      <c r="B319" s="93" t="s">
        <v>699</v>
      </c>
      <c r="C319" s="86">
        <v>1352623301.6133432</v>
      </c>
      <c r="D319" s="86">
        <v>137697264.90701008</v>
      </c>
      <c r="E319" s="86">
        <v>126503627.66604795</v>
      </c>
      <c r="F319" s="86">
        <v>77190609.928514794</v>
      </c>
      <c r="G319" s="86">
        <v>71006724.219302505</v>
      </c>
      <c r="H319" s="86">
        <v>55117109.809407189</v>
      </c>
      <c r="I319" s="86">
        <v>2530062.2631463967</v>
      </c>
      <c r="J319" s="86">
        <v>0</v>
      </c>
      <c r="K319" s="86">
        <v>48877319.034808524</v>
      </c>
      <c r="L319" s="86">
        <v>1871546019.4415808</v>
      </c>
    </row>
    <row r="320" spans="1:12" x14ac:dyDescent="0.25">
      <c r="A320" s="93" t="s">
        <v>701</v>
      </c>
      <c r="B320" s="93" t="s">
        <v>701</v>
      </c>
      <c r="C320" s="86">
        <v>280346041.46746022</v>
      </c>
      <c r="D320" s="86">
        <v>17063634.297201626</v>
      </c>
      <c r="E320" s="86">
        <v>11221870.104145046</v>
      </c>
      <c r="F320" s="86">
        <v>27072700.149949498</v>
      </c>
      <c r="G320" s="86">
        <v>13536350.074974749</v>
      </c>
      <c r="H320" s="86">
        <v>3384087.5187436873</v>
      </c>
      <c r="I320" s="86">
        <v>0</v>
      </c>
      <c r="J320" s="86">
        <v>0</v>
      </c>
      <c r="K320" s="86">
        <v>5395157.6592708649</v>
      </c>
      <c r="L320" s="86">
        <v>358019841.27174574</v>
      </c>
    </row>
    <row r="321" spans="1:12" x14ac:dyDescent="0.25">
      <c r="A321" s="93" t="s">
        <v>703</v>
      </c>
      <c r="B321" s="93" t="s">
        <v>703</v>
      </c>
      <c r="C321" s="86">
        <v>280346041.46746022</v>
      </c>
      <c r="D321" s="86">
        <v>21140493.247684624</v>
      </c>
      <c r="E321" s="86">
        <v>4088836.8323396603</v>
      </c>
      <c r="F321" s="86">
        <v>27072700.149949498</v>
      </c>
      <c r="G321" s="86">
        <v>13536350.074974749</v>
      </c>
      <c r="H321" s="86">
        <v>3384087.5187436873</v>
      </c>
      <c r="I321" s="86">
        <v>0</v>
      </c>
      <c r="J321" s="86">
        <v>0</v>
      </c>
      <c r="K321" s="86">
        <v>5348398.1921546329</v>
      </c>
      <c r="L321" s="86">
        <v>354916907.48330706</v>
      </c>
    </row>
    <row r="322" spans="1:12" x14ac:dyDescent="0.25">
      <c r="A322" s="93" t="s">
        <v>705</v>
      </c>
      <c r="B322" s="93" t="s">
        <v>705</v>
      </c>
      <c r="C322" s="86">
        <v>180337413.18348557</v>
      </c>
      <c r="D322" s="86">
        <v>6508827.4283575723</v>
      </c>
      <c r="E322" s="86">
        <v>4088836.8323396603</v>
      </c>
      <c r="F322" s="86">
        <v>27072700.149949498</v>
      </c>
      <c r="G322" s="86">
        <v>13536350.074974749</v>
      </c>
      <c r="H322" s="86">
        <v>3384087.5187436873</v>
      </c>
      <c r="I322" s="86">
        <v>0</v>
      </c>
      <c r="J322" s="86">
        <v>0</v>
      </c>
      <c r="K322" s="86">
        <v>3594401.6923741158</v>
      </c>
      <c r="L322" s="86">
        <v>238522616.88022485</v>
      </c>
    </row>
    <row r="323" spans="1:12" x14ac:dyDescent="0.25">
      <c r="A323" s="93" t="s">
        <v>707</v>
      </c>
      <c r="B323" s="93" t="s">
        <v>707</v>
      </c>
      <c r="C323" s="86">
        <v>160285857.03523469</v>
      </c>
      <c r="D323" s="86">
        <v>13940726.237613861</v>
      </c>
      <c r="E323" s="86">
        <v>9145721.9186978936</v>
      </c>
      <c r="F323" s="86">
        <v>27072700.149949498</v>
      </c>
      <c r="G323" s="86">
        <v>13536350.074974749</v>
      </c>
      <c r="H323" s="86">
        <v>3384087.5187436873</v>
      </c>
      <c r="I323" s="86">
        <v>0</v>
      </c>
      <c r="J323" s="86">
        <v>0</v>
      </c>
      <c r="K323" s="86">
        <v>3478691.2769087795</v>
      </c>
      <c r="L323" s="86">
        <v>230844134.21212316</v>
      </c>
    </row>
    <row r="324" spans="1:12" x14ac:dyDescent="0.25">
      <c r="A324" s="93" t="s">
        <v>158</v>
      </c>
      <c r="B324" s="93" t="s">
        <v>158</v>
      </c>
      <c r="C324" s="86">
        <v>282215082.55318892</v>
      </c>
      <c r="D324" s="86">
        <v>13940726.237613861</v>
      </c>
      <c r="E324" s="86">
        <v>9145721.9186978936</v>
      </c>
      <c r="F324" s="86">
        <v>27072700.149949498</v>
      </c>
      <c r="G324" s="86">
        <v>13536350.074974749</v>
      </c>
      <c r="H324" s="86">
        <v>3384087.5187436873</v>
      </c>
      <c r="I324" s="86">
        <v>0</v>
      </c>
      <c r="J324" s="86">
        <v>0</v>
      </c>
      <c r="K324" s="86">
        <v>5344208.4273334797</v>
      </c>
      <c r="L324" s="86">
        <v>354638876.8805021</v>
      </c>
    </row>
    <row r="325" spans="1:12" x14ac:dyDescent="0.25">
      <c r="A325" s="93" t="s">
        <v>159</v>
      </c>
      <c r="B325" s="93" t="s">
        <v>159</v>
      </c>
      <c r="C325" s="86">
        <v>282215082.55318892</v>
      </c>
      <c r="D325" s="86">
        <v>11468641.820303041</v>
      </c>
      <c r="E325" s="86">
        <v>2453302.0994037967</v>
      </c>
      <c r="F325" s="86">
        <v>27072700.149949498</v>
      </c>
      <c r="G325" s="86">
        <v>13536350.074974749</v>
      </c>
      <c r="H325" s="86">
        <v>3384087.5187436873</v>
      </c>
      <c r="I325" s="86">
        <v>0</v>
      </c>
      <c r="J325" s="86">
        <v>0</v>
      </c>
      <c r="K325" s="86">
        <v>5203991.5125134252</v>
      </c>
      <c r="L325" s="86">
        <v>345334155.7290771</v>
      </c>
    </row>
    <row r="326" spans="1:12" x14ac:dyDescent="0.25">
      <c r="A326" s="93" t="s">
        <v>160</v>
      </c>
      <c r="B326" s="93" t="s">
        <v>160</v>
      </c>
      <c r="C326" s="86">
        <v>182206454.2692143</v>
      </c>
      <c r="D326" s="86">
        <v>4123430.7375952918</v>
      </c>
      <c r="E326" s="86">
        <v>2453302.0994037967</v>
      </c>
      <c r="F326" s="86">
        <v>27072700.149949498</v>
      </c>
      <c r="G326" s="86">
        <v>13536350.074974749</v>
      </c>
      <c r="H326" s="86">
        <v>3384087.5187436873</v>
      </c>
      <c r="I326" s="86">
        <v>0</v>
      </c>
      <c r="J326" s="86">
        <v>0</v>
      </c>
      <c r="K326" s="86">
        <v>3561477.7702031839</v>
      </c>
      <c r="L326" s="86">
        <v>236337802.62008449</v>
      </c>
    </row>
    <row r="327" spans="1:12" x14ac:dyDescent="0.25">
      <c r="A327" s="93" t="s">
        <v>161</v>
      </c>
      <c r="B327" s="93" t="s">
        <v>161</v>
      </c>
      <c r="C327" s="86">
        <v>93627790.196291238</v>
      </c>
      <c r="D327" s="86">
        <v>4123430.7375952918</v>
      </c>
      <c r="E327" s="86">
        <v>2453302.0994037967</v>
      </c>
      <c r="F327" s="86">
        <v>27072700.149949498</v>
      </c>
      <c r="G327" s="86">
        <v>13536350.074974749</v>
      </c>
      <c r="H327" s="86">
        <v>3384087.5187436873</v>
      </c>
      <c r="I327" s="86">
        <v>0</v>
      </c>
      <c r="J327" s="86">
        <v>0</v>
      </c>
      <c r="K327" s="86">
        <v>2206224.2098874617</v>
      </c>
      <c r="L327" s="86">
        <v>146403884.98684573</v>
      </c>
    </row>
    <row r="328" spans="1:12" x14ac:dyDescent="0.25">
      <c r="A328" s="93" t="s">
        <v>162</v>
      </c>
      <c r="B328" s="93" t="s">
        <v>162</v>
      </c>
      <c r="C328" s="86">
        <v>450818505.53030115</v>
      </c>
      <c r="D328" s="86">
        <v>7345211.0827077497</v>
      </c>
      <c r="E328" s="86">
        <v>4671755.3568745144</v>
      </c>
      <c r="F328" s="86">
        <v>27072700.149949498</v>
      </c>
      <c r="G328" s="86">
        <v>13536350.074974749</v>
      </c>
      <c r="H328" s="86">
        <v>3384087.5187436873</v>
      </c>
      <c r="I328" s="86">
        <v>0</v>
      </c>
      <c r="J328" s="86">
        <v>0</v>
      </c>
      <c r="K328" s="86">
        <v>7754477.7286173347</v>
      </c>
      <c r="L328" s="86">
        <v>514583087.44216871</v>
      </c>
    </row>
    <row r="329" spans="1:12" x14ac:dyDescent="0.25">
      <c r="A329" s="93" t="s">
        <v>163</v>
      </c>
      <c r="B329" s="93" t="s">
        <v>163</v>
      </c>
      <c r="C329" s="86">
        <v>608479280.50392699</v>
      </c>
      <c r="D329" s="86">
        <v>7345211.0827077497</v>
      </c>
      <c r="E329" s="86">
        <v>4671755.3568745144</v>
      </c>
      <c r="F329" s="86">
        <v>27072700.149949498</v>
      </c>
      <c r="G329" s="86">
        <v>13536350.074974749</v>
      </c>
      <c r="H329" s="86">
        <v>3384087.5187436873</v>
      </c>
      <c r="I329" s="86">
        <v>0</v>
      </c>
      <c r="J329" s="86">
        <v>0</v>
      </c>
      <c r="K329" s="86">
        <v>10166687.585713811</v>
      </c>
      <c r="L329" s="86">
        <v>674656072.27289104</v>
      </c>
    </row>
    <row r="330" spans="1:12" x14ac:dyDescent="0.25">
      <c r="A330" s="93" t="s">
        <v>713</v>
      </c>
      <c r="B330" s="93" t="s">
        <v>713</v>
      </c>
      <c r="C330" s="86">
        <v>155351078.85506424</v>
      </c>
      <c r="D330" s="86">
        <v>7345211.0827077497</v>
      </c>
      <c r="E330" s="86">
        <v>4671755.3568745144</v>
      </c>
      <c r="F330" s="86">
        <v>27072700.149949498</v>
      </c>
      <c r="G330" s="86">
        <v>13536350.074974749</v>
      </c>
      <c r="H330" s="86">
        <v>3384087.5187436873</v>
      </c>
      <c r="I330" s="86">
        <v>0</v>
      </c>
      <c r="J330" s="86">
        <v>0</v>
      </c>
      <c r="K330" s="86">
        <v>3233826.1004862115</v>
      </c>
      <c r="L330" s="86">
        <v>214595009.13880068</v>
      </c>
    </row>
    <row r="331" spans="1:12" x14ac:dyDescent="0.25">
      <c r="A331" s="93" t="s">
        <v>714</v>
      </c>
      <c r="B331" s="93" t="s">
        <v>948</v>
      </c>
      <c r="C331" s="86">
        <v>0</v>
      </c>
      <c r="D331" s="86">
        <v>0</v>
      </c>
      <c r="E331" s="86">
        <v>0</v>
      </c>
      <c r="F331" s="86">
        <v>0</v>
      </c>
      <c r="G331" s="86">
        <v>0</v>
      </c>
      <c r="H331" s="86">
        <v>0</v>
      </c>
      <c r="I331" s="86">
        <v>0</v>
      </c>
      <c r="J331" s="86">
        <v>0</v>
      </c>
      <c r="K331" s="86">
        <v>0</v>
      </c>
      <c r="L331" s="86">
        <v>0</v>
      </c>
    </row>
    <row r="332" spans="1:12" x14ac:dyDescent="0.25">
      <c r="A332" s="93" t="s">
        <v>716</v>
      </c>
      <c r="B332" s="93" t="s">
        <v>949</v>
      </c>
      <c r="C332" s="86">
        <v>0</v>
      </c>
      <c r="D332" s="86">
        <v>0</v>
      </c>
      <c r="E332" s="86">
        <v>0</v>
      </c>
      <c r="F332" s="86">
        <v>0</v>
      </c>
      <c r="G332" s="86">
        <v>0</v>
      </c>
      <c r="H332" s="86">
        <v>0</v>
      </c>
      <c r="I332" s="86">
        <v>0</v>
      </c>
      <c r="J332" s="86">
        <v>0</v>
      </c>
      <c r="K332" s="86">
        <v>0</v>
      </c>
      <c r="L332" s="86">
        <v>0</v>
      </c>
    </row>
    <row r="333" spans="1:12" x14ac:dyDescent="0.25">
      <c r="A333" s="94" t="s">
        <v>718</v>
      </c>
      <c r="B333" s="94" t="s">
        <v>718</v>
      </c>
      <c r="C333" s="86">
        <v>26797990.575005863</v>
      </c>
      <c r="D333" s="86">
        <v>15072330.573120389</v>
      </c>
      <c r="E333" s="86">
        <v>6743.2535947302495</v>
      </c>
      <c r="F333" s="86">
        <v>0</v>
      </c>
      <c r="G333" s="86">
        <v>0</v>
      </c>
      <c r="H333" s="86">
        <v>0</v>
      </c>
      <c r="I333" s="86">
        <v>0</v>
      </c>
      <c r="J333" s="86">
        <v>0</v>
      </c>
      <c r="K333" s="86">
        <v>2546360.8029915653</v>
      </c>
      <c r="L333" s="86">
        <v>44423425.204712555</v>
      </c>
    </row>
    <row r="334" spans="1:12" x14ac:dyDescent="0.25">
      <c r="A334" s="94" t="s">
        <v>720</v>
      </c>
      <c r="B334" s="94" t="s">
        <v>720</v>
      </c>
      <c r="C334" s="86">
        <v>45306652.729251936</v>
      </c>
      <c r="D334" s="86">
        <v>15072330.573120389</v>
      </c>
      <c r="E334" s="86">
        <v>6743.2535947302495</v>
      </c>
      <c r="F334" s="86">
        <v>0</v>
      </c>
      <c r="G334" s="86">
        <v>0</v>
      </c>
      <c r="H334" s="86">
        <v>0</v>
      </c>
      <c r="I334" s="86">
        <v>0</v>
      </c>
      <c r="J334" s="86">
        <v>0</v>
      </c>
      <c r="K334" s="86">
        <v>4102929.7462559375</v>
      </c>
      <c r="L334" s="86">
        <v>64488656.302222989</v>
      </c>
    </row>
    <row r="335" spans="1:12" x14ac:dyDescent="0.25">
      <c r="A335" s="87" t="s">
        <v>722</v>
      </c>
      <c r="B335" s="87" t="s">
        <v>722</v>
      </c>
      <c r="C335" s="86">
        <v>15246841.823697561</v>
      </c>
      <c r="D335" s="86">
        <v>15072330.573120389</v>
      </c>
      <c r="E335" s="86">
        <v>6743.2535947302495</v>
      </c>
      <c r="F335" s="86">
        <v>0</v>
      </c>
      <c r="G335" s="86">
        <v>0</v>
      </c>
      <c r="H335" s="86">
        <v>0</v>
      </c>
      <c r="I335" s="86">
        <v>0</v>
      </c>
      <c r="J335" s="86">
        <v>0</v>
      </c>
      <c r="K335" s="86">
        <v>1770983.1492615545</v>
      </c>
      <c r="L335" s="86">
        <v>32096898.799674235</v>
      </c>
    </row>
    <row r="336" spans="1:12" x14ac:dyDescent="0.25">
      <c r="A336" s="87" t="s">
        <v>724</v>
      </c>
      <c r="B336" s="87" t="s">
        <v>724</v>
      </c>
      <c r="C336" s="86">
        <v>24597590.672420267</v>
      </c>
      <c r="D336" s="86">
        <v>15072330.573120389</v>
      </c>
      <c r="E336" s="86">
        <v>6743.2535947302495</v>
      </c>
      <c r="F336" s="86">
        <v>0</v>
      </c>
      <c r="G336" s="86">
        <v>0</v>
      </c>
      <c r="H336" s="86">
        <v>0</v>
      </c>
      <c r="I336" s="86">
        <v>0</v>
      </c>
      <c r="J336" s="86">
        <v>0</v>
      </c>
      <c r="K336" s="86">
        <v>2673892.2971840063</v>
      </c>
      <c r="L336" s="86">
        <v>42350556.796319395</v>
      </c>
    </row>
    <row r="337" spans="1:12" x14ac:dyDescent="0.25">
      <c r="A337" s="87" t="s">
        <v>726</v>
      </c>
      <c r="B337" s="87" t="s">
        <v>726</v>
      </c>
      <c r="C337" s="86">
        <v>24329649.862595949</v>
      </c>
      <c r="D337" s="86">
        <v>15072330.573120389</v>
      </c>
      <c r="E337" s="86">
        <v>6743.2535947302495</v>
      </c>
      <c r="F337" s="86">
        <v>0</v>
      </c>
      <c r="G337" s="86">
        <v>0</v>
      </c>
      <c r="H337" s="86">
        <v>0</v>
      </c>
      <c r="I337" s="86">
        <v>0</v>
      </c>
      <c r="J337" s="86">
        <v>0</v>
      </c>
      <c r="K337" s="86">
        <v>3083485.2347900635</v>
      </c>
      <c r="L337" s="86">
        <v>42492208.924101137</v>
      </c>
    </row>
    <row r="338" spans="1:12" x14ac:dyDescent="0.25">
      <c r="A338" s="87" t="s">
        <v>728</v>
      </c>
      <c r="B338" s="87" t="s">
        <v>728</v>
      </c>
      <c r="C338" s="86">
        <v>25776845.576960448</v>
      </c>
      <c r="D338" s="86">
        <v>15072330.573120389</v>
      </c>
      <c r="E338" s="86">
        <v>6743.2535947302495</v>
      </c>
      <c r="F338" s="86">
        <v>0</v>
      </c>
      <c r="G338" s="86">
        <v>0</v>
      </c>
      <c r="H338" s="86">
        <v>0</v>
      </c>
      <c r="I338" s="86">
        <v>0</v>
      </c>
      <c r="J338" s="86">
        <v>0</v>
      </c>
      <c r="K338" s="86">
        <v>3305675.469134328</v>
      </c>
      <c r="L338" s="86">
        <v>44161594.872809902</v>
      </c>
    </row>
    <row r="339" spans="1:12" x14ac:dyDescent="0.25">
      <c r="A339" s="87" t="s">
        <v>730</v>
      </c>
      <c r="B339" s="87" t="s">
        <v>730</v>
      </c>
      <c r="C339" s="86">
        <v>25781097.798040904</v>
      </c>
      <c r="D339" s="86">
        <v>15072330.573120389</v>
      </c>
      <c r="E339" s="86">
        <v>6743.2535947302495</v>
      </c>
      <c r="F339" s="86">
        <v>0</v>
      </c>
      <c r="G339" s="86">
        <v>0</v>
      </c>
      <c r="H339" s="86">
        <v>0</v>
      </c>
      <c r="I339" s="86">
        <v>0</v>
      </c>
      <c r="J339" s="86">
        <v>0</v>
      </c>
      <c r="K339" s="86">
        <v>3469408.0076040328</v>
      </c>
      <c r="L339" s="86">
        <v>44329579.632360063</v>
      </c>
    </row>
    <row r="340" spans="1:12" x14ac:dyDescent="0.25">
      <c r="A340" s="87" t="s">
        <v>732</v>
      </c>
      <c r="B340" s="87" t="s">
        <v>732</v>
      </c>
      <c r="C340" s="86">
        <v>27935902.955100868</v>
      </c>
      <c r="D340" s="86">
        <v>15072330.573120389</v>
      </c>
      <c r="E340" s="86">
        <v>6743.2535947302495</v>
      </c>
      <c r="F340" s="86">
        <v>0</v>
      </c>
      <c r="G340" s="86">
        <v>0</v>
      </c>
      <c r="H340" s="86">
        <v>0</v>
      </c>
      <c r="I340" s="86">
        <v>0</v>
      </c>
      <c r="J340" s="86">
        <v>0</v>
      </c>
      <c r="K340" s="86">
        <v>4028001.1461851504</v>
      </c>
      <c r="L340" s="86">
        <v>47042977.928001143</v>
      </c>
    </row>
    <row r="341" spans="1:12" x14ac:dyDescent="0.25">
      <c r="A341" s="87" t="s">
        <v>734</v>
      </c>
      <c r="B341" s="87" t="s">
        <v>734</v>
      </c>
      <c r="C341" s="86">
        <v>40560760.439003341</v>
      </c>
      <c r="D341" s="86">
        <v>15072330.573120389</v>
      </c>
      <c r="E341" s="86">
        <v>6743.2535947302495</v>
      </c>
      <c r="F341" s="86">
        <v>0</v>
      </c>
      <c r="G341" s="86">
        <v>0</v>
      </c>
      <c r="H341" s="86">
        <v>0</v>
      </c>
      <c r="I341" s="86">
        <v>0</v>
      </c>
      <c r="J341" s="86">
        <v>0</v>
      </c>
      <c r="K341" s="86">
        <v>4084452.8800435066</v>
      </c>
      <c r="L341" s="86">
        <v>59724287.145761974</v>
      </c>
    </row>
    <row r="342" spans="1:12" x14ac:dyDescent="0.25">
      <c r="A342" s="87" t="s">
        <v>736</v>
      </c>
      <c r="B342" s="87" t="s">
        <v>736</v>
      </c>
      <c r="C342" s="86">
        <v>42714279.351524629</v>
      </c>
      <c r="D342" s="86">
        <v>15072330.573120389</v>
      </c>
      <c r="E342" s="86">
        <v>6743.2535947302495</v>
      </c>
      <c r="F342" s="86">
        <v>0</v>
      </c>
      <c r="G342" s="86">
        <v>0</v>
      </c>
      <c r="H342" s="86">
        <v>0</v>
      </c>
      <c r="I342" s="86">
        <v>0</v>
      </c>
      <c r="J342" s="86">
        <v>0</v>
      </c>
      <c r="K342" s="86">
        <v>4593518.9410276879</v>
      </c>
      <c r="L342" s="86">
        <v>62386872.119267441</v>
      </c>
    </row>
    <row r="343" spans="1:12" x14ac:dyDescent="0.25">
      <c r="A343" s="87" t="s">
        <v>738</v>
      </c>
      <c r="B343" s="87" t="s">
        <v>738</v>
      </c>
      <c r="C343" s="86">
        <v>48577472.829792351</v>
      </c>
      <c r="D343" s="86">
        <v>15072330.573120389</v>
      </c>
      <c r="E343" s="86">
        <v>6743.2535947302495</v>
      </c>
      <c r="F343" s="86">
        <v>0</v>
      </c>
      <c r="G343" s="86">
        <v>0</v>
      </c>
      <c r="H343" s="86">
        <v>0</v>
      </c>
      <c r="I343" s="86">
        <v>0</v>
      </c>
      <c r="J343" s="86">
        <v>0</v>
      </c>
      <c r="K343" s="86">
        <v>5544325.6791089308</v>
      </c>
      <c r="L343" s="86">
        <v>69200872.335616395</v>
      </c>
    </row>
    <row r="344" spans="1:12" x14ac:dyDescent="0.25">
      <c r="A344" s="87" t="s">
        <v>740</v>
      </c>
      <c r="B344" s="87" t="s">
        <v>740</v>
      </c>
      <c r="C344" s="86">
        <v>346150762.52968669</v>
      </c>
      <c r="D344" s="86">
        <v>268808447.23022842</v>
      </c>
      <c r="E344" s="86">
        <v>169236805.35625529</v>
      </c>
      <c r="F344" s="86">
        <v>0</v>
      </c>
      <c r="G344" s="86">
        <v>0</v>
      </c>
      <c r="H344" s="86">
        <v>0</v>
      </c>
      <c r="I344" s="86">
        <v>0</v>
      </c>
      <c r="J344" s="86">
        <v>0</v>
      </c>
      <c r="K344" s="86">
        <v>23690178.621155817</v>
      </c>
      <c r="L344" s="86">
        <v>807886193.73732626</v>
      </c>
    </row>
    <row r="345" spans="1:12" x14ac:dyDescent="0.25">
      <c r="A345" s="87" t="s">
        <v>742</v>
      </c>
      <c r="B345" s="87" t="s">
        <v>742</v>
      </c>
      <c r="C345" s="86">
        <v>368344364.73958242</v>
      </c>
      <c r="D345" s="86">
        <v>611381535.09374666</v>
      </c>
      <c r="E345" s="86">
        <v>397022216.34452665</v>
      </c>
      <c r="F345" s="86">
        <v>0</v>
      </c>
      <c r="G345" s="86">
        <v>0</v>
      </c>
      <c r="H345" s="86">
        <v>0</v>
      </c>
      <c r="I345" s="86">
        <v>0</v>
      </c>
      <c r="J345" s="86">
        <v>0</v>
      </c>
      <c r="K345" s="86">
        <v>37736277.180886425</v>
      </c>
      <c r="L345" s="86">
        <v>1414484393.3587422</v>
      </c>
    </row>
    <row r="346" spans="1:12" x14ac:dyDescent="0.25">
      <c r="A346" s="87" t="s">
        <v>744</v>
      </c>
      <c r="B346" s="87" t="s">
        <v>744</v>
      </c>
      <c r="C346" s="86">
        <v>11047353.234107126</v>
      </c>
      <c r="D346" s="86">
        <v>4987762.9946180889</v>
      </c>
      <c r="E346" s="86">
        <v>2053145.2061183946</v>
      </c>
      <c r="F346" s="86">
        <v>0</v>
      </c>
      <c r="G346" s="86">
        <v>0</v>
      </c>
      <c r="H346" s="86">
        <v>0</v>
      </c>
      <c r="I346" s="86">
        <v>0</v>
      </c>
      <c r="J346" s="86">
        <v>0</v>
      </c>
      <c r="K346" s="86">
        <v>696491.76399638911</v>
      </c>
      <c r="L346" s="86">
        <v>18784753.198839996</v>
      </c>
    </row>
    <row r="347" spans="1:12" x14ac:dyDescent="0.25">
      <c r="A347" s="87" t="s">
        <v>746</v>
      </c>
      <c r="B347" s="87" t="s">
        <v>746</v>
      </c>
      <c r="C347" s="86">
        <v>13972281.967574175</v>
      </c>
      <c r="D347" s="86">
        <v>4987762.9946180889</v>
      </c>
      <c r="E347" s="86">
        <v>2053.1452061183945</v>
      </c>
      <c r="F347" s="86">
        <v>0</v>
      </c>
      <c r="G347" s="86">
        <v>0</v>
      </c>
      <c r="H347" s="86">
        <v>0</v>
      </c>
      <c r="I347" s="86">
        <v>0</v>
      </c>
      <c r="J347" s="86">
        <v>0</v>
      </c>
      <c r="K347" s="86">
        <v>451411.03532671166</v>
      </c>
      <c r="L347" s="86">
        <v>19413509.142725095</v>
      </c>
    </row>
    <row r="348" spans="1:12" x14ac:dyDescent="0.25">
      <c r="A348" s="87" t="s">
        <v>748</v>
      </c>
      <c r="B348" s="87" t="s">
        <v>748</v>
      </c>
      <c r="C348" s="86">
        <v>10907288.88471609</v>
      </c>
      <c r="D348" s="86">
        <v>4987762.9946180889</v>
      </c>
      <c r="E348" s="86">
        <v>2053.1452061183945</v>
      </c>
      <c r="F348" s="86">
        <v>0</v>
      </c>
      <c r="G348" s="86">
        <v>0</v>
      </c>
      <c r="H348" s="86">
        <v>0</v>
      </c>
      <c r="I348" s="86">
        <v>0</v>
      </c>
      <c r="J348" s="86">
        <v>0</v>
      </c>
      <c r="K348" s="86">
        <v>394701.80230094172</v>
      </c>
      <c r="L348" s="86">
        <v>16291806.826841237</v>
      </c>
    </row>
    <row r="349" spans="1:12" x14ac:dyDescent="0.25">
      <c r="A349" s="87" t="s">
        <v>750</v>
      </c>
      <c r="B349" s="87" t="s">
        <v>750</v>
      </c>
      <c r="C349" s="86">
        <v>2480276.5437201364</v>
      </c>
      <c r="D349" s="86">
        <v>4987762.9946180889</v>
      </c>
      <c r="E349" s="86">
        <v>2053.1452061183945</v>
      </c>
      <c r="F349" s="86">
        <v>0</v>
      </c>
      <c r="G349" s="86">
        <v>0</v>
      </c>
      <c r="H349" s="86">
        <v>0</v>
      </c>
      <c r="I349" s="86">
        <v>0</v>
      </c>
      <c r="J349" s="86">
        <v>0</v>
      </c>
      <c r="K349" s="86">
        <v>248013.91954095033</v>
      </c>
      <c r="L349" s="86">
        <v>7718106.6030852934</v>
      </c>
    </row>
    <row r="350" spans="1:12" x14ac:dyDescent="0.25">
      <c r="A350" s="87" t="s">
        <v>752</v>
      </c>
      <c r="B350" s="87" t="s">
        <v>950</v>
      </c>
      <c r="C350" s="86">
        <v>0</v>
      </c>
      <c r="D350" s="86">
        <v>0</v>
      </c>
      <c r="E350" s="86">
        <v>0</v>
      </c>
      <c r="F350" s="86">
        <v>0</v>
      </c>
      <c r="G350" s="86">
        <v>0</v>
      </c>
      <c r="H350" s="86">
        <v>0</v>
      </c>
      <c r="I350" s="86">
        <v>0</v>
      </c>
      <c r="J350" s="86">
        <v>0</v>
      </c>
      <c r="K350" s="86">
        <v>0</v>
      </c>
      <c r="L350" s="86">
        <v>0</v>
      </c>
    </row>
    <row r="351" spans="1:12" x14ac:dyDescent="0.25">
      <c r="A351" s="87" t="s">
        <v>754</v>
      </c>
      <c r="B351" s="87" t="s">
        <v>951</v>
      </c>
      <c r="C351" s="86">
        <v>0</v>
      </c>
      <c r="D351" s="86">
        <v>0</v>
      </c>
      <c r="E351" s="86">
        <v>0</v>
      </c>
      <c r="F351" s="86">
        <v>0</v>
      </c>
      <c r="G351" s="86">
        <v>0</v>
      </c>
      <c r="H351" s="86">
        <v>0</v>
      </c>
      <c r="I351" s="86">
        <v>0</v>
      </c>
      <c r="J351" s="86">
        <v>0</v>
      </c>
      <c r="K351" s="86">
        <v>0</v>
      </c>
      <c r="L351" s="86">
        <v>0</v>
      </c>
    </row>
    <row r="352" spans="1:12" x14ac:dyDescent="0.25">
      <c r="A352" s="87" t="s">
        <v>756</v>
      </c>
      <c r="B352" s="87" t="s">
        <v>756</v>
      </c>
      <c r="C352" s="86">
        <v>203066883.6917575</v>
      </c>
      <c r="D352" s="86">
        <v>3775651.1644815216</v>
      </c>
      <c r="E352" s="86">
        <v>1774800.7262600739</v>
      </c>
      <c r="F352" s="86">
        <v>5416784.8462464642</v>
      </c>
      <c r="G352" s="86">
        <v>0</v>
      </c>
      <c r="H352" s="86">
        <v>0</v>
      </c>
      <c r="I352" s="86">
        <v>0</v>
      </c>
      <c r="J352" s="86">
        <v>0</v>
      </c>
      <c r="K352" s="86">
        <v>3274722.0425598072</v>
      </c>
      <c r="L352" s="86">
        <v>217308842.47130534</v>
      </c>
    </row>
    <row r="353" spans="1:12" x14ac:dyDescent="0.25">
      <c r="A353" s="87" t="s">
        <v>758</v>
      </c>
      <c r="B353" s="87" t="s">
        <v>758</v>
      </c>
      <c r="C353" s="86">
        <v>404797665.30325353</v>
      </c>
      <c r="D353" s="86">
        <v>3775651.1644815216</v>
      </c>
      <c r="E353" s="86">
        <v>3549601.4525201479</v>
      </c>
      <c r="F353" s="86">
        <v>8476821.8561820947</v>
      </c>
      <c r="G353" s="86">
        <v>0</v>
      </c>
      <c r="H353" s="86">
        <v>0</v>
      </c>
      <c r="I353" s="86">
        <v>0</v>
      </c>
      <c r="J353" s="86">
        <v>0</v>
      </c>
      <c r="K353" s="86">
        <v>6435176.0185794905</v>
      </c>
      <c r="L353" s="86">
        <v>427034915.79501677</v>
      </c>
    </row>
    <row r="354" spans="1:12" x14ac:dyDescent="0.25">
      <c r="A354" s="87" t="s">
        <v>760</v>
      </c>
      <c r="B354" s="87" t="s">
        <v>760</v>
      </c>
      <c r="C354" s="86">
        <v>694902738.62652159</v>
      </c>
      <c r="D354" s="86">
        <v>3775651.1644815216</v>
      </c>
      <c r="E354" s="86">
        <v>7099202.9050402958</v>
      </c>
      <c r="F354" s="86">
        <v>14596895.876053357</v>
      </c>
      <c r="G354" s="86">
        <v>0</v>
      </c>
      <c r="H354" s="86">
        <v>0</v>
      </c>
      <c r="I354" s="86">
        <v>0</v>
      </c>
      <c r="J354" s="86">
        <v>0</v>
      </c>
      <c r="K354" s="86">
        <v>11021729.675153077</v>
      </c>
      <c r="L354" s="86">
        <v>731396218.24724984</v>
      </c>
    </row>
    <row r="355" spans="1:12" x14ac:dyDescent="0.25">
      <c r="A355" s="87" t="s">
        <v>762</v>
      </c>
      <c r="B355" s="87" t="s">
        <v>762</v>
      </c>
      <c r="C355" s="86">
        <v>966354599.20295405</v>
      </c>
      <c r="D355" s="86">
        <v>3775651.1644815216</v>
      </c>
      <c r="E355" s="86">
        <v>10648804.357560445</v>
      </c>
      <c r="F355" s="86">
        <v>20716969.895924617</v>
      </c>
      <c r="G355" s="86">
        <v>0</v>
      </c>
      <c r="H355" s="86">
        <v>0</v>
      </c>
      <c r="I355" s="86">
        <v>0</v>
      </c>
      <c r="J355" s="86">
        <v>0</v>
      </c>
      <c r="K355" s="86">
        <v>15322889.176700085</v>
      </c>
      <c r="L355" s="86">
        <v>1016818913.7976207</v>
      </c>
    </row>
    <row r="356" spans="1:12" x14ac:dyDescent="0.25">
      <c r="A356" s="87" t="s">
        <v>764</v>
      </c>
      <c r="B356" s="87" t="s">
        <v>764</v>
      </c>
      <c r="C356" s="86">
        <v>0</v>
      </c>
      <c r="D356" s="86">
        <v>0</v>
      </c>
      <c r="E356" s="86">
        <v>3052448446.2503262</v>
      </c>
      <c r="F356" s="86">
        <v>44092443.219204746</v>
      </c>
      <c r="G356" s="86">
        <v>55862973.335128404</v>
      </c>
      <c r="H356" s="86">
        <v>21125119.925351445</v>
      </c>
      <c r="I356" s="86">
        <v>4169820.01481729</v>
      </c>
      <c r="J356" s="86">
        <v>0</v>
      </c>
      <c r="K356" s="86">
        <v>66126525.979073539</v>
      </c>
      <c r="L356" s="86">
        <v>3243825328.7239017</v>
      </c>
    </row>
    <row r="357" spans="1:12" x14ac:dyDescent="0.25">
      <c r="A357" s="87" t="s">
        <v>766</v>
      </c>
      <c r="B357" s="87" t="s">
        <v>766</v>
      </c>
      <c r="C357" s="86">
        <v>0</v>
      </c>
      <c r="D357" s="86">
        <v>0</v>
      </c>
      <c r="E357" s="86">
        <v>3210568316.8621936</v>
      </c>
      <c r="F357" s="86">
        <v>44092443.219204746</v>
      </c>
      <c r="G357" s="86">
        <v>55862973.335128404</v>
      </c>
      <c r="H357" s="86">
        <v>21125119.925351445</v>
      </c>
      <c r="I357" s="86">
        <v>4169820.01481729</v>
      </c>
      <c r="J357" s="86">
        <v>0</v>
      </c>
      <c r="K357" s="86">
        <v>68778726.989443928</v>
      </c>
      <c r="L357" s="86">
        <v>3404597400.3461394</v>
      </c>
    </row>
    <row r="358" spans="1:12" x14ac:dyDescent="0.25">
      <c r="A358" s="95" t="s">
        <v>768</v>
      </c>
      <c r="B358" s="95" t="s">
        <v>768</v>
      </c>
      <c r="C358" s="86">
        <v>0</v>
      </c>
      <c r="D358" s="86">
        <v>0</v>
      </c>
      <c r="E358" s="86">
        <v>3981163490.1478262</v>
      </c>
      <c r="F358" s="86">
        <v>49900387.815312251</v>
      </c>
      <c r="G358" s="86">
        <v>35039337.412065729</v>
      </c>
      <c r="H358" s="86">
        <v>21125119.925351445</v>
      </c>
      <c r="I358" s="86">
        <v>2589426.4554541786</v>
      </c>
      <c r="J358" s="86">
        <v>0</v>
      </c>
      <c r="K358" s="86">
        <v>84175207.086113244</v>
      </c>
      <c r="L358" s="86">
        <v>4173992968.8421235</v>
      </c>
    </row>
    <row r="359" spans="1:12" x14ac:dyDescent="0.25">
      <c r="A359" s="95" t="s">
        <v>770</v>
      </c>
      <c r="B359" s="95" t="s">
        <v>770</v>
      </c>
      <c r="C359" s="86">
        <v>0</v>
      </c>
      <c r="D359" s="86">
        <v>0</v>
      </c>
      <c r="E359" s="86">
        <v>4419497684.2576914</v>
      </c>
      <c r="F359" s="86">
        <v>49900387.815312251</v>
      </c>
      <c r="G359" s="86">
        <v>35039337.412065729</v>
      </c>
      <c r="H359" s="86">
        <v>21125119.925351445</v>
      </c>
      <c r="I359" s="86">
        <v>2589426.4554541786</v>
      </c>
      <c r="J359" s="86">
        <v>0</v>
      </c>
      <c r="K359" s="86">
        <v>92537655.258058637</v>
      </c>
      <c r="L359" s="86">
        <v>4620689611.1239328</v>
      </c>
    </row>
    <row r="360" spans="1:12" x14ac:dyDescent="0.25">
      <c r="A360" s="87" t="s">
        <v>177</v>
      </c>
      <c r="B360" s="87" t="s">
        <v>177</v>
      </c>
      <c r="C360" s="86">
        <v>454961770.51098543</v>
      </c>
      <c r="D360" s="86">
        <v>178392686.88532156</v>
      </c>
      <c r="E360" s="86">
        <v>76454008.665137827</v>
      </c>
      <c r="F360" s="86">
        <v>0</v>
      </c>
      <c r="G360" s="86">
        <v>0</v>
      </c>
      <c r="H360" s="86">
        <v>0</v>
      </c>
      <c r="I360" s="86">
        <v>0</v>
      </c>
      <c r="J360" s="86">
        <v>49351487.855671674</v>
      </c>
      <c r="K360" s="86">
        <v>72615193.225898355</v>
      </c>
      <c r="L360" s="86">
        <v>831775147.14301479</v>
      </c>
    </row>
    <row r="361" spans="1:12" x14ac:dyDescent="0.25">
      <c r="A361" s="87" t="s">
        <v>179</v>
      </c>
      <c r="B361" s="87" t="s">
        <v>179</v>
      </c>
      <c r="C361" s="86">
        <v>676092369.53744912</v>
      </c>
      <c r="D361" s="86">
        <v>313424386.3610763</v>
      </c>
      <c r="E361" s="86">
        <v>400355014.30309922</v>
      </c>
      <c r="F361" s="86">
        <v>0</v>
      </c>
      <c r="G361" s="86">
        <v>0</v>
      </c>
      <c r="H361" s="86">
        <v>0</v>
      </c>
      <c r="I361" s="86">
        <v>0</v>
      </c>
      <c r="J361" s="86">
        <v>444518510.20935792</v>
      </c>
      <c r="K361" s="86">
        <v>66204630.98577144</v>
      </c>
      <c r="L361" s="86">
        <v>1900594911.396754</v>
      </c>
    </row>
    <row r="362" spans="1:12" x14ac:dyDescent="0.25">
      <c r="A362" s="87" t="s">
        <v>181</v>
      </c>
      <c r="B362" s="87" t="s">
        <v>181</v>
      </c>
      <c r="C362" s="86">
        <v>0</v>
      </c>
      <c r="D362" s="86">
        <v>0</v>
      </c>
      <c r="E362" s="86">
        <v>0</v>
      </c>
      <c r="F362" s="86">
        <v>0</v>
      </c>
      <c r="G362" s="86">
        <v>0</v>
      </c>
      <c r="H362" s="86">
        <v>0</v>
      </c>
      <c r="I362" s="86">
        <v>0</v>
      </c>
      <c r="J362" s="86">
        <v>0</v>
      </c>
      <c r="K362" s="86">
        <v>0</v>
      </c>
      <c r="L362" s="86">
        <v>0</v>
      </c>
    </row>
    <row r="363" spans="1:12" x14ac:dyDescent="0.25">
      <c r="A363" s="87" t="s">
        <v>183</v>
      </c>
      <c r="B363" s="87" t="s">
        <v>183</v>
      </c>
      <c r="C363" s="86">
        <v>0</v>
      </c>
      <c r="D363" s="86">
        <v>0</v>
      </c>
      <c r="E363" s="86">
        <v>0</v>
      </c>
      <c r="F363" s="86">
        <v>0</v>
      </c>
      <c r="G363" s="86">
        <v>0</v>
      </c>
      <c r="H363" s="86">
        <v>0</v>
      </c>
      <c r="I363" s="86">
        <v>0</v>
      </c>
      <c r="J363" s="86">
        <v>0</v>
      </c>
      <c r="K363" s="86">
        <v>0</v>
      </c>
      <c r="L363" s="86">
        <v>0</v>
      </c>
    </row>
    <row r="364" spans="1:12" x14ac:dyDescent="0.25">
      <c r="A364" s="87" t="s">
        <v>184</v>
      </c>
      <c r="B364" s="87" t="s">
        <v>184</v>
      </c>
      <c r="C364" s="86">
        <v>8250961578.0169754</v>
      </c>
      <c r="D364" s="86">
        <v>6924940227.0567322</v>
      </c>
      <c r="E364" s="86">
        <v>4441607481.804471</v>
      </c>
      <c r="F364" s="86">
        <v>0</v>
      </c>
      <c r="G364" s="86">
        <v>0</v>
      </c>
      <c r="H364" s="86">
        <v>0</v>
      </c>
      <c r="I364" s="86">
        <v>0</v>
      </c>
      <c r="J364" s="86">
        <v>24785309634.293274</v>
      </c>
      <c r="K364" s="86">
        <v>1373283059.4176738</v>
      </c>
      <c r="L364" s="86">
        <v>45776101980.589119</v>
      </c>
    </row>
    <row r="365" spans="1:12" x14ac:dyDescent="0.25">
      <c r="A365" s="87" t="s">
        <v>185</v>
      </c>
      <c r="B365" s="87" t="s">
        <v>185</v>
      </c>
      <c r="C365" s="86">
        <v>0</v>
      </c>
      <c r="D365" s="86">
        <v>0</v>
      </c>
      <c r="E365" s="86">
        <v>0</v>
      </c>
      <c r="F365" s="86">
        <v>0</v>
      </c>
      <c r="G365" s="86">
        <v>0</v>
      </c>
      <c r="H365" s="86">
        <v>0</v>
      </c>
      <c r="I365" s="86">
        <v>0</v>
      </c>
      <c r="J365" s="86">
        <v>0</v>
      </c>
      <c r="K365" s="86">
        <v>0</v>
      </c>
      <c r="L365" s="86">
        <v>0</v>
      </c>
    </row>
    <row r="366" spans="1:12" x14ac:dyDescent="0.25">
      <c r="A366" s="87" t="s">
        <v>186</v>
      </c>
      <c r="B366" s="87" t="s">
        <v>186</v>
      </c>
      <c r="C366" s="86">
        <v>0</v>
      </c>
      <c r="D366" s="86">
        <v>0</v>
      </c>
      <c r="E366" s="86">
        <v>0</v>
      </c>
      <c r="F366" s="86">
        <v>0</v>
      </c>
      <c r="G366" s="86">
        <v>0</v>
      </c>
      <c r="H366" s="86">
        <v>0</v>
      </c>
      <c r="I366" s="86">
        <v>0</v>
      </c>
      <c r="J366" s="86">
        <v>0</v>
      </c>
      <c r="K366" s="86">
        <v>0</v>
      </c>
      <c r="L366" s="86">
        <v>0</v>
      </c>
    </row>
    <row r="367" spans="1:12" x14ac:dyDescent="0.25">
      <c r="A367" s="87" t="s">
        <v>187</v>
      </c>
      <c r="B367" s="87" t="s">
        <v>187</v>
      </c>
      <c r="C367" s="86">
        <v>0</v>
      </c>
      <c r="D367" s="86">
        <v>0</v>
      </c>
      <c r="E367" s="86">
        <v>0</v>
      </c>
      <c r="F367" s="86">
        <v>0</v>
      </c>
      <c r="G367" s="86">
        <v>0</v>
      </c>
      <c r="H367" s="86">
        <v>0</v>
      </c>
      <c r="I367" s="86">
        <v>0</v>
      </c>
      <c r="J367" s="86">
        <v>0</v>
      </c>
      <c r="K367" s="86">
        <v>0</v>
      </c>
      <c r="L367" s="86">
        <v>0</v>
      </c>
    </row>
    <row r="368" spans="1:12" x14ac:dyDescent="0.25">
      <c r="A368" s="87" t="s">
        <v>188</v>
      </c>
      <c r="B368" s="87" t="s">
        <v>188</v>
      </c>
      <c r="C368" s="86">
        <v>1372418090.9814303</v>
      </c>
      <c r="D368" s="86">
        <v>287538813.07279241</v>
      </c>
      <c r="E368" s="86">
        <v>345396482.59032619</v>
      </c>
      <c r="F368" s="86">
        <v>0</v>
      </c>
      <c r="G368" s="86">
        <v>0</v>
      </c>
      <c r="H368" s="86">
        <v>0</v>
      </c>
      <c r="I368" s="86">
        <v>0</v>
      </c>
      <c r="J368" s="86">
        <v>793765434.65819502</v>
      </c>
      <c r="K368" s="86">
        <v>93764654.112814471</v>
      </c>
      <c r="L368" s="86">
        <v>2892883475.4155583</v>
      </c>
    </row>
    <row r="369" spans="1:12" x14ac:dyDescent="0.25">
      <c r="A369" s="87" t="s">
        <v>190</v>
      </c>
      <c r="B369" s="87" t="s">
        <v>190</v>
      </c>
      <c r="C369" s="86">
        <v>73036955633.365219</v>
      </c>
      <c r="D369" s="86">
        <v>34994473013.847549</v>
      </c>
      <c r="E369" s="86">
        <v>39511392179.735535</v>
      </c>
      <c r="F369" s="86">
        <v>0</v>
      </c>
      <c r="G369" s="86">
        <v>0</v>
      </c>
      <c r="H369" s="86">
        <v>0</v>
      </c>
      <c r="I369" s="86">
        <v>0</v>
      </c>
      <c r="J369" s="86">
        <v>48904265039.895332</v>
      </c>
      <c r="K369" s="86">
        <v>6637810857.0416117</v>
      </c>
      <c r="L369" s="86">
        <v>203084896723.88525</v>
      </c>
    </row>
    <row r="370" spans="1:12" x14ac:dyDescent="0.25">
      <c r="A370" s="87" t="s">
        <v>192</v>
      </c>
      <c r="B370" s="87" t="s">
        <v>192</v>
      </c>
      <c r="C370" s="86">
        <v>22198526277.047516</v>
      </c>
      <c r="D370" s="86">
        <v>8630999162.0861893</v>
      </c>
      <c r="E370" s="86">
        <v>6194873832.7500143</v>
      </c>
      <c r="F370" s="86">
        <v>0</v>
      </c>
      <c r="G370" s="86">
        <v>0</v>
      </c>
      <c r="H370" s="86">
        <v>0</v>
      </c>
      <c r="I370" s="86">
        <v>0</v>
      </c>
      <c r="J370" s="86">
        <v>10728743942.811842</v>
      </c>
      <c r="K370" s="86">
        <v>1824245339.0567362</v>
      </c>
      <c r="L370" s="86">
        <v>49577388553.752304</v>
      </c>
    </row>
    <row r="371" spans="1:12" x14ac:dyDescent="0.25">
      <c r="A371" s="96" t="s">
        <v>287</v>
      </c>
      <c r="B371" s="96" t="s">
        <v>287</v>
      </c>
      <c r="C371" s="86">
        <v>4263579421.6993923</v>
      </c>
      <c r="D371" s="86">
        <v>619710554.80175638</v>
      </c>
      <c r="E371" s="86">
        <v>310079889.01711291</v>
      </c>
      <c r="F371" s="86">
        <v>218259984.6242601</v>
      </c>
      <c r="G371" s="86">
        <v>159518164.11822647</v>
      </c>
      <c r="H371" s="86">
        <v>167841617.2811541</v>
      </c>
      <c r="I371" s="86">
        <v>5437093.2851942368</v>
      </c>
      <c r="J371" s="86">
        <v>0</v>
      </c>
      <c r="K371" s="86">
        <v>154057512.8034997</v>
      </c>
      <c r="L371" s="86">
        <v>5898484237.6305943</v>
      </c>
    </row>
    <row r="372" spans="1:12" x14ac:dyDescent="0.25">
      <c r="A372" s="95" t="s">
        <v>289</v>
      </c>
      <c r="B372" s="95" t="s">
        <v>289</v>
      </c>
      <c r="C372" s="86">
        <v>4581026290.8233633</v>
      </c>
      <c r="D372" s="86">
        <v>469629980.61928463</v>
      </c>
      <c r="E372" s="86">
        <v>297872369.4624753</v>
      </c>
      <c r="F372" s="86">
        <v>205285316.45141795</v>
      </c>
      <c r="G372" s="86">
        <v>169987454.97385359</v>
      </c>
      <c r="H372" s="86">
        <v>149110929.67743841</v>
      </c>
      <c r="I372" s="86">
        <v>4523114.0009016246</v>
      </c>
      <c r="J372" s="86">
        <v>0</v>
      </c>
      <c r="K372" s="86">
        <v>157600773.48571318</v>
      </c>
      <c r="L372" s="86">
        <v>6035036229.4944477</v>
      </c>
    </row>
    <row r="373" spans="1:12" x14ac:dyDescent="0.25">
      <c r="A373" s="95" t="s">
        <v>291</v>
      </c>
      <c r="B373" s="95" t="s">
        <v>291</v>
      </c>
      <c r="C373" s="86">
        <v>1346089086.4291859</v>
      </c>
      <c r="D373" s="86">
        <v>713903392.1473397</v>
      </c>
      <c r="E373" s="86">
        <v>274183236.37202775</v>
      </c>
      <c r="F373" s="86">
        <v>119068626.27511869</v>
      </c>
      <c r="G373" s="86">
        <v>111505154.58986849</v>
      </c>
      <c r="H373" s="86">
        <v>100848575.01795971</v>
      </c>
      <c r="I373" s="86">
        <v>4052782.9606350078</v>
      </c>
      <c r="J373" s="86">
        <v>0</v>
      </c>
      <c r="K373" s="86">
        <v>71589649.815046892</v>
      </c>
      <c r="L373" s="86">
        <v>2741240503.6071825</v>
      </c>
    </row>
    <row r="374" spans="1:12" x14ac:dyDescent="0.25">
      <c r="A374" s="95" t="s">
        <v>293</v>
      </c>
      <c r="B374" s="95" t="s">
        <v>293</v>
      </c>
      <c r="C374" s="86">
        <v>2019085269.664644</v>
      </c>
      <c r="D374" s="86">
        <v>1060399858.2075269</v>
      </c>
      <c r="E374" s="86">
        <v>402645002.42129517</v>
      </c>
      <c r="F374" s="86">
        <v>119068626.27511869</v>
      </c>
      <c r="G374" s="86">
        <v>111505154.58986849</v>
      </c>
      <c r="H374" s="86">
        <v>100848575.01795971</v>
      </c>
      <c r="I374" s="86">
        <v>4052782.9606350078</v>
      </c>
      <c r="J374" s="86">
        <v>0</v>
      </c>
      <c r="K374" s="86">
        <v>102385568.71960524</v>
      </c>
      <c r="L374" s="86">
        <v>3919990837.8566537</v>
      </c>
    </row>
    <row r="375" spans="1:12" x14ac:dyDescent="0.25">
      <c r="A375" s="95" t="s">
        <v>295</v>
      </c>
      <c r="B375" s="95" t="s">
        <v>295</v>
      </c>
      <c r="C375" s="86">
        <v>3597678309.9961977</v>
      </c>
      <c r="D375" s="86">
        <v>325916032.45744514</v>
      </c>
      <c r="E375" s="86">
        <v>187379124.55454645</v>
      </c>
      <c r="F375" s="86">
        <v>218259984.6242601</v>
      </c>
      <c r="G375" s="86">
        <v>159518164.11822647</v>
      </c>
      <c r="H375" s="86">
        <v>167841617.2811541</v>
      </c>
      <c r="I375" s="86">
        <v>5437093.2851942368</v>
      </c>
      <c r="J375" s="86">
        <v>0</v>
      </c>
      <c r="K375" s="86">
        <v>125020304.29980934</v>
      </c>
      <c r="L375" s="86">
        <v>4787050630.6168327</v>
      </c>
    </row>
    <row r="376" spans="1:12" x14ac:dyDescent="0.25">
      <c r="A376" s="95" t="s">
        <v>297</v>
      </c>
      <c r="B376" s="95" t="s">
        <v>297</v>
      </c>
      <c r="C376" s="86">
        <v>5145524774.3140583</v>
      </c>
      <c r="D376" s="86">
        <v>384490601.93254888</v>
      </c>
      <c r="E376" s="86">
        <v>280400351.81803566</v>
      </c>
      <c r="F376" s="86">
        <v>218259984.6242601</v>
      </c>
      <c r="G376" s="86">
        <v>159518164.11822647</v>
      </c>
      <c r="H376" s="86">
        <v>167841617.2811541</v>
      </c>
      <c r="I376" s="86">
        <v>5437093.2851942368</v>
      </c>
      <c r="J376" s="86">
        <v>0</v>
      </c>
      <c r="K376" s="86">
        <v>170610865.52322605</v>
      </c>
      <c r="L376" s="86">
        <v>6532083452.8967028</v>
      </c>
    </row>
    <row r="377" spans="1:12" x14ac:dyDescent="0.25">
      <c r="A377" s="97" t="s">
        <v>567</v>
      </c>
      <c r="B377" s="97" t="s">
        <v>567</v>
      </c>
      <c r="C377" s="86">
        <v>95117636.753114343</v>
      </c>
      <c r="D377" s="86">
        <v>10606991.616232267</v>
      </c>
      <c r="E377" s="86">
        <v>21533716.950883668</v>
      </c>
      <c r="F377" s="86">
        <v>11047311.898929918</v>
      </c>
      <c r="G377" s="86">
        <v>12229398.176189536</v>
      </c>
      <c r="H377" s="86">
        <v>5957245.0921662645</v>
      </c>
      <c r="I377" s="86">
        <v>1930498.6215948239</v>
      </c>
      <c r="J377" s="86">
        <v>0</v>
      </c>
      <c r="K377" s="86">
        <v>6099646.6422771402</v>
      </c>
      <c r="L377" s="86">
        <v>164522445.75138798</v>
      </c>
    </row>
    <row r="378" spans="1:12" x14ac:dyDescent="0.25">
      <c r="A378" s="97" t="s">
        <v>569</v>
      </c>
      <c r="B378" s="97" t="s">
        <v>569</v>
      </c>
      <c r="C378" s="86">
        <v>86854174.984846577</v>
      </c>
      <c r="D378" s="86">
        <v>8895845.2148719449</v>
      </c>
      <c r="E378" s="86">
        <v>8903078.8963872232</v>
      </c>
      <c r="F378" s="86">
        <v>11047311.898929918</v>
      </c>
      <c r="G378" s="86">
        <v>12229398.176189536</v>
      </c>
      <c r="H378" s="86">
        <v>5957245.0921662645</v>
      </c>
      <c r="I378" s="86">
        <v>1930498.6215948239</v>
      </c>
      <c r="J378" s="86">
        <v>0</v>
      </c>
      <c r="K378" s="86">
        <v>5229367.131172739</v>
      </c>
      <c r="L378" s="86">
        <v>141046920.01615903</v>
      </c>
    </row>
    <row r="379" spans="1:12" x14ac:dyDescent="0.25">
      <c r="A379" s="97" t="s">
        <v>571</v>
      </c>
      <c r="B379" s="97" t="s">
        <v>571</v>
      </c>
      <c r="C379" s="86">
        <v>39807557.050046645</v>
      </c>
      <c r="D379" s="86">
        <v>8909844.7977418751</v>
      </c>
      <c r="E379" s="86">
        <v>16668835.344759576</v>
      </c>
      <c r="F379" s="86">
        <v>11047311.898929918</v>
      </c>
      <c r="G379" s="86">
        <v>12229398.176189536</v>
      </c>
      <c r="H379" s="86">
        <v>5957245.0921662645</v>
      </c>
      <c r="I379" s="86">
        <v>1930498.6215948239</v>
      </c>
      <c r="J379" s="86">
        <v>0</v>
      </c>
      <c r="K379" s="86">
        <v>3717472.3415141813</v>
      </c>
      <c r="L379" s="86">
        <v>100268163.32294284</v>
      </c>
    </row>
    <row r="380" spans="1:12" x14ac:dyDescent="0.25">
      <c r="A380" s="97" t="s">
        <v>573</v>
      </c>
      <c r="B380" s="97" t="s">
        <v>573</v>
      </c>
      <c r="C380" s="86">
        <v>127941700.74017368</v>
      </c>
      <c r="D380" s="86">
        <v>12622391.495669181</v>
      </c>
      <c r="E380" s="86">
        <v>24473581.771536838</v>
      </c>
      <c r="F380" s="86">
        <v>11892419.02927036</v>
      </c>
      <c r="G380" s="86">
        <v>9658389.6874590591</v>
      </c>
      <c r="H380" s="86">
        <v>5957245.0921662645</v>
      </c>
      <c r="I380" s="86">
        <v>1673397.772721776</v>
      </c>
      <c r="J380" s="86">
        <v>0</v>
      </c>
      <c r="K380" s="86">
        <v>7477919.4313742267</v>
      </c>
      <c r="L380" s="86">
        <v>201697045.02037135</v>
      </c>
    </row>
    <row r="381" spans="1:12" x14ac:dyDescent="0.25">
      <c r="A381" s="97" t="s">
        <v>575</v>
      </c>
      <c r="B381" s="97" t="s">
        <v>575</v>
      </c>
      <c r="C381" s="86">
        <v>132439720.51639318</v>
      </c>
      <c r="D381" s="86">
        <v>9663747.9725808557</v>
      </c>
      <c r="E381" s="86">
        <v>9130888.8409711756</v>
      </c>
      <c r="F381" s="86">
        <v>11892419.02927036</v>
      </c>
      <c r="G381" s="86">
        <v>9658389.6874590591</v>
      </c>
      <c r="H381" s="86">
        <v>5957245.0921662645</v>
      </c>
      <c r="I381" s="86">
        <v>1673397.772721776</v>
      </c>
      <c r="J381" s="86">
        <v>0</v>
      </c>
      <c r="K381" s="86">
        <v>6946566.1413880466</v>
      </c>
      <c r="L381" s="86">
        <v>187362375.05295071</v>
      </c>
    </row>
    <row r="382" spans="1:12" x14ac:dyDescent="0.25">
      <c r="A382" s="97" t="s">
        <v>577</v>
      </c>
      <c r="B382" s="97" t="s">
        <v>577</v>
      </c>
      <c r="C382" s="86">
        <v>172353538.36691359</v>
      </c>
      <c r="D382" s="86">
        <v>11199553.487998679</v>
      </c>
      <c r="E382" s="86">
        <v>17837499.688127343</v>
      </c>
      <c r="F382" s="86">
        <v>23784838.058540788</v>
      </c>
      <c r="G382" s="86">
        <v>19316779.374918118</v>
      </c>
      <c r="H382" s="86">
        <v>6295305.0786477001</v>
      </c>
      <c r="I382" s="86">
        <v>2301176.7549862452</v>
      </c>
      <c r="J382" s="86">
        <v>0</v>
      </c>
      <c r="K382" s="86">
        <v>9744699.6461844817</v>
      </c>
      <c r="L382" s="86">
        <v>262833390.45631698</v>
      </c>
    </row>
    <row r="383" spans="1:12" x14ac:dyDescent="0.25">
      <c r="A383" s="97" t="s">
        <v>579</v>
      </c>
      <c r="B383" s="97" t="s">
        <v>579</v>
      </c>
      <c r="C383" s="86">
        <v>54855865.108016826</v>
      </c>
      <c r="D383" s="86">
        <v>10393345.189879442</v>
      </c>
      <c r="E383" s="86">
        <v>19602439.485972628</v>
      </c>
      <c r="F383" s="86">
        <v>11047311.898929918</v>
      </c>
      <c r="G383" s="86">
        <v>12229398.176189536</v>
      </c>
      <c r="H383" s="86">
        <v>5957245.0921662645</v>
      </c>
      <c r="I383" s="86">
        <v>1930498.6215948239</v>
      </c>
      <c r="J383" s="86">
        <v>0</v>
      </c>
      <c r="K383" s="86">
        <v>4466989.4517983273</v>
      </c>
      <c r="L383" s="86">
        <v>120483093.02454776</v>
      </c>
    </row>
    <row r="384" spans="1:12" x14ac:dyDescent="0.25">
      <c r="A384" s="97" t="s">
        <v>581</v>
      </c>
      <c r="B384" s="97" t="s">
        <v>581</v>
      </c>
      <c r="C384" s="86">
        <v>126486641.12422077</v>
      </c>
      <c r="D384" s="86">
        <v>10370988.345822701</v>
      </c>
      <c r="E384" s="86">
        <v>11062166.305882214</v>
      </c>
      <c r="F384" s="86">
        <v>10978674.322407244</v>
      </c>
      <c r="G384" s="86">
        <v>12229398.176189536</v>
      </c>
      <c r="H384" s="86">
        <v>5957245.0921662645</v>
      </c>
      <c r="I384" s="86">
        <v>1930498.6215948239</v>
      </c>
      <c r="J384" s="86">
        <v>0</v>
      </c>
      <c r="K384" s="86">
        <v>6892501.1882376699</v>
      </c>
      <c r="L384" s="86">
        <v>185908113.17652124</v>
      </c>
    </row>
    <row r="385" spans="1:12" x14ac:dyDescent="0.25">
      <c r="A385" s="97" t="s">
        <v>583</v>
      </c>
      <c r="B385" s="97" t="s">
        <v>583</v>
      </c>
      <c r="C385" s="86">
        <v>69096382.626125157</v>
      </c>
      <c r="D385" s="86">
        <v>8895845.2148719449</v>
      </c>
      <c r="E385" s="86">
        <v>16896645.289343528</v>
      </c>
      <c r="F385" s="86">
        <v>10978674.322407244</v>
      </c>
      <c r="G385" s="86">
        <v>12229398.176189536</v>
      </c>
      <c r="H385" s="86">
        <v>5957245.0921662645</v>
      </c>
      <c r="I385" s="86">
        <v>1930498.6215948239</v>
      </c>
      <c r="J385" s="86">
        <v>0</v>
      </c>
      <c r="K385" s="86">
        <v>4850681.8660941683</v>
      </c>
      <c r="L385" s="86">
        <v>130835371.20879269</v>
      </c>
    </row>
    <row r="386" spans="1:12" x14ac:dyDescent="0.25">
      <c r="A386" s="97" t="s">
        <v>585</v>
      </c>
      <c r="B386" s="97" t="s">
        <v>585</v>
      </c>
      <c r="C386" s="86">
        <v>134484021.24078929</v>
      </c>
      <c r="D386" s="86">
        <v>11147248.364718424</v>
      </c>
      <c r="E386" s="86">
        <v>22997924.195793707</v>
      </c>
      <c r="F386" s="86">
        <v>15673789.495892853</v>
      </c>
      <c r="G386" s="86">
        <v>13038989.552273428</v>
      </c>
      <c r="H386" s="86">
        <v>6295305.0786477001</v>
      </c>
      <c r="I386" s="86">
        <v>1673397.772721776</v>
      </c>
      <c r="J386" s="86">
        <v>0</v>
      </c>
      <c r="K386" s="86">
        <v>7904990.1422422901</v>
      </c>
      <c r="L386" s="86">
        <v>213215665.84307948</v>
      </c>
    </row>
    <row r="387" spans="1:12" x14ac:dyDescent="0.25">
      <c r="A387" s="97" t="s">
        <v>587</v>
      </c>
      <c r="B387" s="97" t="s">
        <v>587</v>
      </c>
      <c r="C387" s="86">
        <v>145900207.49394372</v>
      </c>
      <c r="D387" s="86">
        <v>9891393.9818036109</v>
      </c>
      <c r="E387" s="86">
        <v>10834356.361298261</v>
      </c>
      <c r="F387" s="86">
        <v>11961056.605793035</v>
      </c>
      <c r="G387" s="86">
        <v>9658389.6874590591</v>
      </c>
      <c r="H387" s="86">
        <v>5957245.0921662645</v>
      </c>
      <c r="I387" s="86">
        <v>1673397.772721776</v>
      </c>
      <c r="J387" s="86">
        <v>0</v>
      </c>
      <c r="K387" s="86">
        <v>7541786.4829497337</v>
      </c>
      <c r="L387" s="86">
        <v>203417833.47813547</v>
      </c>
    </row>
    <row r="388" spans="1:12" x14ac:dyDescent="0.25">
      <c r="A388" s="97" t="s">
        <v>589</v>
      </c>
      <c r="B388" s="97" t="s">
        <v>589</v>
      </c>
      <c r="C388" s="86">
        <v>140468054.64686885</v>
      </c>
      <c r="D388" s="86">
        <v>11199553.487998679</v>
      </c>
      <c r="E388" s="86">
        <v>17154069.854375485</v>
      </c>
      <c r="F388" s="86">
        <v>20072105.168440968</v>
      </c>
      <c r="G388" s="86">
        <v>15936179.510103753</v>
      </c>
      <c r="H388" s="86">
        <v>5957245.0921662645</v>
      </c>
      <c r="I388" s="86">
        <v>2301176.7549862452</v>
      </c>
      <c r="J388" s="86">
        <v>0</v>
      </c>
      <c r="K388" s="86">
        <v>8204690.2045039786</v>
      </c>
      <c r="L388" s="86">
        <v>221293074.71944427</v>
      </c>
    </row>
    <row r="389" spans="1:12" x14ac:dyDescent="0.25">
      <c r="A389" s="97" t="s">
        <v>591</v>
      </c>
      <c r="B389" s="97" t="s">
        <v>591</v>
      </c>
      <c r="C389" s="86">
        <v>84551440.362987921</v>
      </c>
      <c r="D389" s="86">
        <v>10379345.607009513</v>
      </c>
      <c r="E389" s="86">
        <v>19830249.43055658</v>
      </c>
      <c r="F389" s="86">
        <v>10978674.322407244</v>
      </c>
      <c r="G389" s="86">
        <v>12229398.176189536</v>
      </c>
      <c r="H389" s="86">
        <v>5957245.0921662645</v>
      </c>
      <c r="I389" s="86">
        <v>1930498.6215948239</v>
      </c>
      <c r="J389" s="86">
        <v>0</v>
      </c>
      <c r="K389" s="86">
        <v>5615858.8390156841</v>
      </c>
      <c r="L389" s="86">
        <v>151472710.45192757</v>
      </c>
    </row>
    <row r="390" spans="1:12" x14ac:dyDescent="0.25">
      <c r="A390" s="97" t="s">
        <v>593</v>
      </c>
      <c r="B390" s="97" t="s">
        <v>593</v>
      </c>
      <c r="C390" s="86">
        <v>123487844.26377515</v>
      </c>
      <c r="D390" s="86">
        <v>8895845.2148719449</v>
      </c>
      <c r="E390" s="86">
        <v>9586508.7301390804</v>
      </c>
      <c r="F390" s="86">
        <v>14760044.789029732</v>
      </c>
      <c r="G390" s="86">
        <v>15609998.041003905</v>
      </c>
      <c r="H390" s="86">
        <v>6295305.0786477001</v>
      </c>
      <c r="I390" s="86">
        <v>1930498.6215948239</v>
      </c>
      <c r="J390" s="86">
        <v>0</v>
      </c>
      <c r="K390" s="86">
        <v>6952185.2428968698</v>
      </c>
      <c r="L390" s="86">
        <v>187518229.98195922</v>
      </c>
    </row>
    <row r="391" spans="1:12" x14ac:dyDescent="0.25">
      <c r="A391" s="97" t="s">
        <v>595</v>
      </c>
      <c r="B391" s="97" t="s">
        <v>595</v>
      </c>
      <c r="C391" s="86">
        <v>87527792.451583967</v>
      </c>
      <c r="D391" s="86">
        <v>9123491.2240946982</v>
      </c>
      <c r="E391" s="86">
        <v>18600112.809670616</v>
      </c>
      <c r="F391" s="86">
        <v>11047311.898929918</v>
      </c>
      <c r="G391" s="86">
        <v>12229398.176189536</v>
      </c>
      <c r="H391" s="86">
        <v>5957245.0921662645</v>
      </c>
      <c r="I391" s="86">
        <v>1930498.6215948239</v>
      </c>
      <c r="J391" s="86">
        <v>0</v>
      </c>
      <c r="K391" s="86">
        <v>5637282.1496292287</v>
      </c>
      <c r="L391" s="86">
        <v>152053132.42385906</v>
      </c>
    </row>
    <row r="392" spans="1:12" x14ac:dyDescent="0.25">
      <c r="A392" s="97" t="s">
        <v>597</v>
      </c>
      <c r="B392" s="97" t="s">
        <v>597</v>
      </c>
      <c r="C392" s="86">
        <v>123987207.69243388</v>
      </c>
      <c r="D392" s="86">
        <v>11374894.373941178</v>
      </c>
      <c r="E392" s="86">
        <v>24473581.771536838</v>
      </c>
      <c r="F392" s="86">
        <v>11961056.605793035</v>
      </c>
      <c r="G392" s="86">
        <v>9658389.6874590591</v>
      </c>
      <c r="H392" s="86">
        <v>5957245.0921662645</v>
      </c>
      <c r="I392" s="86">
        <v>1673397.772721776</v>
      </c>
      <c r="J392" s="86">
        <v>0</v>
      </c>
      <c r="K392" s="86">
        <v>7280287.7072302448</v>
      </c>
      <c r="L392" s="86">
        <v>196366060.70328224</v>
      </c>
    </row>
    <row r="393" spans="1:12" x14ac:dyDescent="0.25">
      <c r="A393" s="97" t="s">
        <v>599</v>
      </c>
      <c r="B393" s="97" t="s">
        <v>599</v>
      </c>
      <c r="C393" s="86">
        <v>172478186.46261197</v>
      </c>
      <c r="D393" s="86">
        <v>10182232.776313685</v>
      </c>
      <c r="E393" s="86">
        <v>14484867.947902856</v>
      </c>
      <c r="F393" s="86">
        <v>15054078.876330677</v>
      </c>
      <c r="G393" s="86">
        <v>11952134.632577814</v>
      </c>
      <c r="H393" s="86">
        <v>8682322.6483883187</v>
      </c>
      <c r="I393" s="86">
        <v>1725882.5662396839</v>
      </c>
      <c r="J393" s="86">
        <v>0</v>
      </c>
      <c r="K393" s="86">
        <v>9031388.4510149825</v>
      </c>
      <c r="L393" s="86">
        <v>243591094.36138001</v>
      </c>
    </row>
    <row r="394" spans="1:12" x14ac:dyDescent="0.25">
      <c r="A394" s="97" t="s">
        <v>601</v>
      </c>
      <c r="B394" s="97" t="s">
        <v>601</v>
      </c>
      <c r="C394" s="86">
        <v>171689790.07428247</v>
      </c>
      <c r="D394" s="86">
        <v>11199553.487998679</v>
      </c>
      <c r="E394" s="86">
        <v>17609689.74354339</v>
      </c>
      <c r="F394" s="86">
        <v>23853475.635063458</v>
      </c>
      <c r="G394" s="86">
        <v>19316779.374918118</v>
      </c>
      <c r="H394" s="86">
        <v>6295305.0786477001</v>
      </c>
      <c r="I394" s="86">
        <v>2301176.7549862452</v>
      </c>
      <c r="J394" s="86">
        <v>0</v>
      </c>
      <c r="K394" s="86">
        <v>9713021.9021166321</v>
      </c>
      <c r="L394" s="86">
        <v>261978792.05155668</v>
      </c>
    </row>
    <row r="395" spans="1:12" x14ac:dyDescent="0.25">
      <c r="A395" s="97" t="s">
        <v>603</v>
      </c>
      <c r="B395" s="97" t="s">
        <v>603</v>
      </c>
      <c r="C395" s="86">
        <v>115183472.04595859</v>
      </c>
      <c r="D395" s="86">
        <v>10379345.607009513</v>
      </c>
      <c r="E395" s="86">
        <v>19830249.43055658</v>
      </c>
      <c r="F395" s="86">
        <v>10978674.322407244</v>
      </c>
      <c r="G395" s="86">
        <v>12229398.176189536</v>
      </c>
      <c r="H395" s="86">
        <v>7995623.1416048827</v>
      </c>
      <c r="I395" s="86">
        <v>1930498.6215948239</v>
      </c>
      <c r="J395" s="86">
        <v>0</v>
      </c>
      <c r="K395" s="86">
        <v>6873843.063251555</v>
      </c>
      <c r="L395" s="86">
        <v>185401104.40857273</v>
      </c>
    </row>
    <row r="396" spans="1:12" x14ac:dyDescent="0.25">
      <c r="A396" s="97" t="s">
        <v>605</v>
      </c>
      <c r="B396" s="97" t="s">
        <v>605</v>
      </c>
      <c r="C396" s="86">
        <v>136368545.28846216</v>
      </c>
      <c r="D396" s="86">
        <v>11147248.364718424</v>
      </c>
      <c r="E396" s="86">
        <v>19875746.531065967</v>
      </c>
      <c r="F396" s="86">
        <v>14828682.36555241</v>
      </c>
      <c r="G396" s="86">
        <v>15609998.041003905</v>
      </c>
      <c r="H396" s="86">
        <v>8333683.1280863183</v>
      </c>
      <c r="I396" s="86">
        <v>1930498.6215948239</v>
      </c>
      <c r="J396" s="86">
        <v>0</v>
      </c>
      <c r="K396" s="86">
        <v>8012182.7879848508</v>
      </c>
      <c r="L396" s="86">
        <v>216106585.12846887</v>
      </c>
    </row>
    <row r="397" spans="1:12" x14ac:dyDescent="0.25">
      <c r="A397" s="97" t="s">
        <v>607</v>
      </c>
      <c r="B397" s="97" t="s">
        <v>607</v>
      </c>
      <c r="C397" s="86">
        <v>116677660.18169212</v>
      </c>
      <c r="D397" s="86">
        <v>11147248.364718424</v>
      </c>
      <c r="E397" s="86">
        <v>19647936.586482015</v>
      </c>
      <c r="F397" s="86">
        <v>10978674.322407244</v>
      </c>
      <c r="G397" s="86">
        <v>12229398.176189536</v>
      </c>
      <c r="H397" s="86">
        <v>7995623.1416048827</v>
      </c>
      <c r="I397" s="86">
        <v>1930498.6215948239</v>
      </c>
      <c r="J397" s="86">
        <v>0</v>
      </c>
      <c r="K397" s="86">
        <v>6953921.0775851049</v>
      </c>
      <c r="L397" s="86">
        <v>187560960.47227412</v>
      </c>
    </row>
    <row r="398" spans="1:12" x14ac:dyDescent="0.25">
      <c r="A398" s="97" t="s">
        <v>609</v>
      </c>
      <c r="B398" s="97" t="s">
        <v>609</v>
      </c>
      <c r="C398" s="86">
        <v>277620519.59037495</v>
      </c>
      <c r="D398" s="86">
        <v>13358457.432970639</v>
      </c>
      <c r="E398" s="86">
        <v>47030648.46053309</v>
      </c>
      <c r="F398" s="86">
        <v>40723866.133486323</v>
      </c>
      <c r="G398" s="86">
        <v>40114728.049623668</v>
      </c>
      <c r="H398" s="86">
        <v>16857555.31705448</v>
      </c>
      <c r="I398" s="86">
        <v>4011472.8049623673</v>
      </c>
      <c r="J398" s="86">
        <v>0</v>
      </c>
      <c r="K398" s="86">
        <v>16931391.813159607</v>
      </c>
      <c r="L398" s="86">
        <v>456648639.6021651</v>
      </c>
    </row>
    <row r="399" spans="1:12" x14ac:dyDescent="0.25">
      <c r="A399" s="97" t="s">
        <v>611</v>
      </c>
      <c r="B399" s="97" t="s">
        <v>611</v>
      </c>
      <c r="C399" s="86">
        <v>225154951.82402253</v>
      </c>
      <c r="D399" s="86">
        <v>11054749.159843903</v>
      </c>
      <c r="E399" s="86">
        <v>24752972.873964783</v>
      </c>
      <c r="F399" s="86">
        <v>24333145.687943608</v>
      </c>
      <c r="G399" s="86">
        <v>18833369.467934072</v>
      </c>
      <c r="H399" s="86">
        <v>16857555.31705448</v>
      </c>
      <c r="I399" s="86">
        <v>1883336.9467934077</v>
      </c>
      <c r="J399" s="86">
        <v>0</v>
      </c>
      <c r="K399" s="86">
        <v>12432170.624064585</v>
      </c>
      <c r="L399" s="86">
        <v>335302251.90162134</v>
      </c>
    </row>
    <row r="400" spans="1:12" x14ac:dyDescent="0.25">
      <c r="A400" s="97" t="s">
        <v>613</v>
      </c>
      <c r="B400" s="97" t="s">
        <v>613</v>
      </c>
      <c r="C400" s="86">
        <v>278641552.75561637</v>
      </c>
      <c r="D400" s="86">
        <v>13358457.432970639</v>
      </c>
      <c r="E400" s="86">
        <v>47030648.46053309</v>
      </c>
      <c r="F400" s="86">
        <v>40723866.133486323</v>
      </c>
      <c r="G400" s="86">
        <v>40114728.049623668</v>
      </c>
      <c r="H400" s="86">
        <v>16857555.31705448</v>
      </c>
      <c r="I400" s="86">
        <v>4011472.8049623673</v>
      </c>
      <c r="J400" s="86">
        <v>0</v>
      </c>
      <c r="K400" s="86">
        <v>16970706.879061293</v>
      </c>
      <c r="L400" s="86">
        <v>457708987.83330828</v>
      </c>
    </row>
    <row r="401" spans="1:12" x14ac:dyDescent="0.25">
      <c r="A401" s="97" t="s">
        <v>615</v>
      </c>
      <c r="B401" s="97" t="s">
        <v>615</v>
      </c>
      <c r="C401" s="86">
        <v>225835640.60085011</v>
      </c>
      <c r="D401" s="86">
        <v>11054749.159843903</v>
      </c>
      <c r="E401" s="86">
        <v>24752972.873964783</v>
      </c>
      <c r="F401" s="86">
        <v>24333145.687943608</v>
      </c>
      <c r="G401" s="86">
        <v>18833369.467934072</v>
      </c>
      <c r="H401" s="86">
        <v>16857555.31705448</v>
      </c>
      <c r="I401" s="86">
        <v>1883336.9467934077</v>
      </c>
      <c r="J401" s="86">
        <v>0</v>
      </c>
      <c r="K401" s="86">
        <v>12458380.667999042</v>
      </c>
      <c r="L401" s="86">
        <v>336009150.72238338</v>
      </c>
    </row>
    <row r="402" spans="1:12" x14ac:dyDescent="0.25">
      <c r="A402" s="97" t="s">
        <v>617</v>
      </c>
      <c r="B402" s="97" t="s">
        <v>617</v>
      </c>
      <c r="C402" s="86">
        <v>279662585.92772728</v>
      </c>
      <c r="D402" s="86">
        <v>13358457.432970639</v>
      </c>
      <c r="E402" s="86">
        <v>47030648.46053309</v>
      </c>
      <c r="F402" s="86">
        <v>40723866.133486323</v>
      </c>
      <c r="G402" s="86">
        <v>40114728.049623668</v>
      </c>
      <c r="H402" s="86">
        <v>16857555.31705448</v>
      </c>
      <c r="I402" s="86">
        <v>4011472.8049623673</v>
      </c>
      <c r="J402" s="86">
        <v>0</v>
      </c>
      <c r="K402" s="86">
        <v>17010021.945227493</v>
      </c>
      <c r="L402" s="86">
        <v>458769336.07158542</v>
      </c>
    </row>
    <row r="403" spans="1:12" x14ac:dyDescent="0.25">
      <c r="A403" s="97" t="s">
        <v>599</v>
      </c>
      <c r="B403" s="97" t="s">
        <v>599</v>
      </c>
      <c r="C403" s="86">
        <v>172478186.46261197</v>
      </c>
      <c r="D403" s="86">
        <v>10182232.776313685</v>
      </c>
      <c r="E403" s="86">
        <v>14484867.947902856</v>
      </c>
      <c r="F403" s="86">
        <v>15054078.876330677</v>
      </c>
      <c r="G403" s="86">
        <v>11952134.632577814</v>
      </c>
      <c r="H403" s="86">
        <v>8682322.6483883187</v>
      </c>
      <c r="I403" s="86">
        <v>1725882.5662396839</v>
      </c>
      <c r="J403" s="86">
        <v>0</v>
      </c>
      <c r="K403" s="86">
        <v>9031388.4510149825</v>
      </c>
      <c r="L403" s="86">
        <v>243591094.36138001</v>
      </c>
    </row>
    <row r="404" spans="1:12" x14ac:dyDescent="0.25">
      <c r="A404" s="97" t="s">
        <v>619</v>
      </c>
      <c r="B404" s="97" t="s">
        <v>619</v>
      </c>
      <c r="C404" s="86">
        <v>127084717.3723104</v>
      </c>
      <c r="D404" s="86">
        <v>19511831.498512428</v>
      </c>
      <c r="E404" s="86">
        <v>35309055.146686263</v>
      </c>
      <c r="F404" s="86">
        <v>11047311.898929918</v>
      </c>
      <c r="G404" s="86">
        <v>12229398.176189536</v>
      </c>
      <c r="H404" s="86">
        <v>5957245.0921662645</v>
      </c>
      <c r="I404" s="86">
        <v>1930498.6215948239</v>
      </c>
      <c r="J404" s="86">
        <v>0</v>
      </c>
      <c r="K404" s="86">
        <v>8203700.9090872528</v>
      </c>
      <c r="L404" s="86">
        <v>221273758.71547687</v>
      </c>
    </row>
    <row r="405" spans="1:12" x14ac:dyDescent="0.25">
      <c r="A405" s="97" t="s">
        <v>620</v>
      </c>
      <c r="B405" s="97" t="s">
        <v>620</v>
      </c>
      <c r="C405" s="86">
        <v>143893051.55815744</v>
      </c>
      <c r="D405" s="86">
        <v>12330937.844382467</v>
      </c>
      <c r="E405" s="86">
        <v>15396856.402998539</v>
      </c>
      <c r="F405" s="86">
        <v>11047311.898929918</v>
      </c>
      <c r="G405" s="86">
        <v>12229398.176189536</v>
      </c>
      <c r="H405" s="86">
        <v>5957245.0921662645</v>
      </c>
      <c r="I405" s="86">
        <v>1930498.6215948239</v>
      </c>
      <c r="J405" s="86">
        <v>0</v>
      </c>
      <c r="K405" s="86">
        <v>7807807.7180843493</v>
      </c>
      <c r="L405" s="86">
        <v>210593107.31250334</v>
      </c>
    </row>
    <row r="406" spans="1:12" x14ac:dyDescent="0.25">
      <c r="A406" s="97" t="s">
        <v>621</v>
      </c>
      <c r="B406" s="97" t="s">
        <v>621</v>
      </c>
      <c r="C406" s="86">
        <v>58648931.282724917</v>
      </c>
      <c r="D406" s="86">
        <v>10857466.265699344</v>
      </c>
      <c r="E406" s="86">
        <v>21168765.397640679</v>
      </c>
      <c r="F406" s="86">
        <v>11047311.898929918</v>
      </c>
      <c r="G406" s="86">
        <v>12229398.176189536</v>
      </c>
      <c r="H406" s="86">
        <v>5957245.0921662645</v>
      </c>
      <c r="I406" s="86">
        <v>1930498.6215948239</v>
      </c>
      <c r="J406" s="86">
        <v>0</v>
      </c>
      <c r="K406" s="86">
        <v>4691159.3736034567</v>
      </c>
      <c r="L406" s="86">
        <v>126530776.10854894</v>
      </c>
    </row>
    <row r="407" spans="1:12" x14ac:dyDescent="0.25">
      <c r="A407" s="97" t="s">
        <v>622</v>
      </c>
      <c r="B407" s="97" t="s">
        <v>622</v>
      </c>
      <c r="C407" s="86">
        <v>168465187.08165619</v>
      </c>
      <c r="D407" s="86">
        <v>25624275.937838271</v>
      </c>
      <c r="E407" s="86">
        <v>44890765.432435982</v>
      </c>
      <c r="F407" s="86">
        <v>11892419.02927036</v>
      </c>
      <c r="G407" s="86">
        <v>9658389.6874590591</v>
      </c>
      <c r="H407" s="86">
        <v>5957245.0921662645</v>
      </c>
      <c r="I407" s="86">
        <v>1673397.772721776</v>
      </c>
      <c r="J407" s="86">
        <v>0</v>
      </c>
      <c r="K407" s="86">
        <v>10324894.392163586</v>
      </c>
      <c r="L407" s="86">
        <v>278486574.42571151</v>
      </c>
    </row>
    <row r="408" spans="1:12" x14ac:dyDescent="0.25">
      <c r="A408" s="97" t="s">
        <v>623</v>
      </c>
      <c r="B408" s="97" t="s">
        <v>623</v>
      </c>
      <c r="C408" s="86">
        <v>203930009.63729548</v>
      </c>
      <c r="D408" s="86">
        <v>13866743.359800292</v>
      </c>
      <c r="E408" s="86">
        <v>15852476.292166444</v>
      </c>
      <c r="F408" s="86">
        <v>11892419.02927036</v>
      </c>
      <c r="G408" s="86">
        <v>9658389.6874590591</v>
      </c>
      <c r="H408" s="86">
        <v>5957245.0921662645</v>
      </c>
      <c r="I408" s="86">
        <v>1673397.772721776</v>
      </c>
      <c r="J408" s="86">
        <v>0</v>
      </c>
      <c r="K408" s="86">
        <v>10119770.169516057</v>
      </c>
      <c r="L408" s="86">
        <v>272950451.04039574</v>
      </c>
    </row>
    <row r="409" spans="1:12" x14ac:dyDescent="0.25">
      <c r="A409" s="97" t="s">
        <v>624</v>
      </c>
      <c r="B409" s="97" t="s">
        <v>624</v>
      </c>
      <c r="C409" s="86">
        <v>263784739.64487648</v>
      </c>
      <c r="D409" s="86">
        <v>16938354.390635937</v>
      </c>
      <c r="E409" s="86">
        <v>31280674.590517882</v>
      </c>
      <c r="F409" s="86">
        <v>23784838.058540788</v>
      </c>
      <c r="G409" s="86">
        <v>19316779.374918118</v>
      </c>
      <c r="H409" s="86">
        <v>6295305.0786477001</v>
      </c>
      <c r="I409" s="86">
        <v>2301176.7549862452</v>
      </c>
      <c r="J409" s="86">
        <v>0</v>
      </c>
      <c r="K409" s="86">
        <v>14003622.694535984</v>
      </c>
      <c r="L409" s="86">
        <v>377705490.58765906</v>
      </c>
    </row>
    <row r="410" spans="1:12" x14ac:dyDescent="0.25">
      <c r="A410" s="97" t="s">
        <v>625</v>
      </c>
      <c r="B410" s="97" t="s">
        <v>625</v>
      </c>
      <c r="C410" s="86">
        <v>89815280.781983808</v>
      </c>
      <c r="D410" s="86">
        <v>12340966.657836912</v>
      </c>
      <c r="E410" s="86">
        <v>33377777.681775223</v>
      </c>
      <c r="F410" s="86">
        <v>11047311.898929918</v>
      </c>
      <c r="G410" s="86">
        <v>12229398.176189536</v>
      </c>
      <c r="H410" s="86">
        <v>5957245.0921662645</v>
      </c>
      <c r="I410" s="86">
        <v>1930498.6215948239</v>
      </c>
      <c r="J410" s="86">
        <v>0</v>
      </c>
      <c r="K410" s="86">
        <v>6418450.7276890799</v>
      </c>
      <c r="L410" s="86">
        <v>173116929.63816559</v>
      </c>
    </row>
    <row r="411" spans="1:12" x14ac:dyDescent="0.25">
      <c r="A411" s="97" t="s">
        <v>626</v>
      </c>
      <c r="B411" s="97" t="s">
        <v>626</v>
      </c>
      <c r="C411" s="86">
        <v>180809556.01641929</v>
      </c>
      <c r="D411" s="86">
        <v>22604970.030282881</v>
      </c>
      <c r="E411" s="86">
        <v>17783753.757077482</v>
      </c>
      <c r="F411" s="86">
        <v>10978674.322407244</v>
      </c>
      <c r="G411" s="86">
        <v>12229398.176189536</v>
      </c>
      <c r="H411" s="86">
        <v>5957245.0921662645</v>
      </c>
      <c r="I411" s="86">
        <v>1930498.6215948239</v>
      </c>
      <c r="J411" s="86">
        <v>0</v>
      </c>
      <c r="K411" s="86">
        <v>9713898.073169997</v>
      </c>
      <c r="L411" s="86">
        <v>262007994.08930755</v>
      </c>
    </row>
    <row r="412" spans="1:12" x14ac:dyDescent="0.25">
      <c r="A412" s="97" t="s">
        <v>627</v>
      </c>
      <c r="B412" s="97" t="s">
        <v>627</v>
      </c>
      <c r="C412" s="86">
        <v>112693079.34418762</v>
      </c>
      <c r="D412" s="86">
        <v>12330937.844382467</v>
      </c>
      <c r="E412" s="86">
        <v>21624385.286808584</v>
      </c>
      <c r="F412" s="86">
        <v>10978674.322407244</v>
      </c>
      <c r="G412" s="86">
        <v>12229398.176189536</v>
      </c>
      <c r="H412" s="86">
        <v>5957245.0921662645</v>
      </c>
      <c r="I412" s="86">
        <v>1930498.6215948239</v>
      </c>
      <c r="J412" s="86">
        <v>0</v>
      </c>
      <c r="K412" s="86">
        <v>6843488.481380567</v>
      </c>
      <c r="L412" s="86">
        <v>184587707.16911709</v>
      </c>
    </row>
    <row r="413" spans="1:12" x14ac:dyDescent="0.25">
      <c r="A413" s="97" t="s">
        <v>628</v>
      </c>
      <c r="B413" s="97" t="s">
        <v>628</v>
      </c>
      <c r="C413" s="86">
        <v>189954290.14089647</v>
      </c>
      <c r="D413" s="86">
        <v>15350243.751937859</v>
      </c>
      <c r="E413" s="86">
        <v>43870727.745860748</v>
      </c>
      <c r="F413" s="86">
        <v>15673789.495892853</v>
      </c>
      <c r="G413" s="86">
        <v>13038989.552273428</v>
      </c>
      <c r="H413" s="86">
        <v>6295305.0786477001</v>
      </c>
      <c r="I413" s="86">
        <v>1673397.772721776</v>
      </c>
      <c r="J413" s="86">
        <v>0</v>
      </c>
      <c r="K413" s="86">
        <v>11006157.884673886</v>
      </c>
      <c r="L413" s="86">
        <v>296862901.42290473</v>
      </c>
    </row>
    <row r="414" spans="1:12" x14ac:dyDescent="0.25">
      <c r="A414" s="97" t="s">
        <v>629</v>
      </c>
      <c r="B414" s="97" t="s">
        <v>629</v>
      </c>
      <c r="C414" s="86">
        <v>204995652.5477213</v>
      </c>
      <c r="D414" s="86">
        <v>19564136.621792685</v>
      </c>
      <c r="E414" s="86">
        <v>17328133.867909577</v>
      </c>
      <c r="F414" s="86">
        <v>11961056.605793035</v>
      </c>
      <c r="G414" s="86">
        <v>9658389.6874590591</v>
      </c>
      <c r="H414" s="86">
        <v>5957245.0921662645</v>
      </c>
      <c r="I414" s="86">
        <v>1673397.772721776</v>
      </c>
      <c r="J414" s="86">
        <v>0</v>
      </c>
      <c r="K414" s="86">
        <v>10439605.811215358</v>
      </c>
      <c r="L414" s="86">
        <v>281577618.00677902</v>
      </c>
    </row>
    <row r="415" spans="1:12" x14ac:dyDescent="0.25">
      <c r="A415" s="97" t="s">
        <v>630</v>
      </c>
      <c r="B415" s="97" t="s">
        <v>630</v>
      </c>
      <c r="C415" s="86">
        <v>218495933.39044586</v>
      </c>
      <c r="D415" s="86">
        <v>16938354.390635937</v>
      </c>
      <c r="E415" s="86">
        <v>29913814.92301416</v>
      </c>
      <c r="F415" s="86">
        <v>20072105.168440968</v>
      </c>
      <c r="G415" s="86">
        <v>15936179.510103753</v>
      </c>
      <c r="H415" s="86">
        <v>5957245.0921662645</v>
      </c>
      <c r="I415" s="86">
        <v>2301176.7549862452</v>
      </c>
      <c r="J415" s="86">
        <v>0</v>
      </c>
      <c r="K415" s="86">
        <v>11921277.707395708</v>
      </c>
      <c r="L415" s="86">
        <v>321536086.93718886</v>
      </c>
    </row>
    <row r="416" spans="1:12" x14ac:dyDescent="0.25">
      <c r="A416" s="97" t="s">
        <v>631</v>
      </c>
      <c r="B416" s="97" t="s">
        <v>631</v>
      </c>
      <c r="C416" s="86">
        <v>134356388.28132465</v>
      </c>
      <c r="D416" s="86">
        <v>13814438.236520035</v>
      </c>
      <c r="E416" s="86">
        <v>33833397.570943139</v>
      </c>
      <c r="F416" s="86">
        <v>10978674.322407244</v>
      </c>
      <c r="G416" s="86">
        <v>12229398.176189536</v>
      </c>
      <c r="H416" s="86">
        <v>5957245.0921662645</v>
      </c>
      <c r="I416" s="86">
        <v>1930498.6215948239</v>
      </c>
      <c r="J416" s="86">
        <v>0</v>
      </c>
      <c r="K416" s="86">
        <v>8204858.6208343161</v>
      </c>
      <c r="L416" s="86">
        <v>221304898.92198002</v>
      </c>
    </row>
    <row r="417" spans="1:12" x14ac:dyDescent="0.25">
      <c r="A417" s="97" t="s">
        <v>632</v>
      </c>
      <c r="B417" s="97" t="s">
        <v>632</v>
      </c>
      <c r="C417" s="86">
        <v>204618766.61985242</v>
      </c>
      <c r="D417" s="86">
        <v>12330937.844382467</v>
      </c>
      <c r="E417" s="86">
        <v>16763716.070502253</v>
      </c>
      <c r="F417" s="86">
        <v>14760044.789029732</v>
      </c>
      <c r="G417" s="86">
        <v>15609998.041003905</v>
      </c>
      <c r="H417" s="86">
        <v>6295305.0786477001</v>
      </c>
      <c r="I417" s="86">
        <v>1930498.6215948239</v>
      </c>
      <c r="J417" s="86">
        <v>0</v>
      </c>
      <c r="K417" s="86">
        <v>10484485.585619969</v>
      </c>
      <c r="L417" s="86">
        <v>282793752.65063334</v>
      </c>
    </row>
    <row r="418" spans="1:12" x14ac:dyDescent="0.25">
      <c r="A418" s="97" t="s">
        <v>633</v>
      </c>
      <c r="B418" s="97" t="s">
        <v>633</v>
      </c>
      <c r="C418" s="86">
        <v>115986770.81321605</v>
      </c>
      <c r="D418" s="86">
        <v>18028331.10637486</v>
      </c>
      <c r="E418" s="86">
        <v>23100042.862551719</v>
      </c>
      <c r="F418" s="86">
        <v>11047311.898929918</v>
      </c>
      <c r="G418" s="86">
        <v>12229398.176189536</v>
      </c>
      <c r="H418" s="86">
        <v>5957245.0921662645</v>
      </c>
      <c r="I418" s="86">
        <v>1930498.6215948239</v>
      </c>
      <c r="J418" s="86">
        <v>0</v>
      </c>
      <c r="K418" s="86">
        <v>7249102.2997365743</v>
      </c>
      <c r="L418" s="86">
        <v>195528700.87075979</v>
      </c>
    </row>
    <row r="419" spans="1:12" x14ac:dyDescent="0.25">
      <c r="A419" s="97" t="s">
        <v>634</v>
      </c>
      <c r="B419" s="97" t="s">
        <v>634</v>
      </c>
      <c r="C419" s="86">
        <v>160725829.98626259</v>
      </c>
      <c r="D419" s="86">
        <v>21047637.01393025</v>
      </c>
      <c r="E419" s="86">
        <v>44435145.54326807</v>
      </c>
      <c r="F419" s="86">
        <v>11961056.605793035</v>
      </c>
      <c r="G419" s="86">
        <v>9658389.6874590591</v>
      </c>
      <c r="H419" s="86">
        <v>5957245.0921662645</v>
      </c>
      <c r="I419" s="86">
        <v>1673397.772721776</v>
      </c>
      <c r="J419" s="86">
        <v>0</v>
      </c>
      <c r="K419" s="86">
        <v>9835836.6596625801</v>
      </c>
      <c r="L419" s="86">
        <v>265294538.3612636</v>
      </c>
    </row>
    <row r="420" spans="1:12" x14ac:dyDescent="0.25">
      <c r="A420" s="97" t="s">
        <v>635</v>
      </c>
      <c r="B420" s="97" t="s">
        <v>635</v>
      </c>
      <c r="C420" s="86">
        <v>214062529.46350941</v>
      </c>
      <c r="D420" s="86">
        <v>19564136.621792685</v>
      </c>
      <c r="E420" s="86">
        <v>17328133.867909577</v>
      </c>
      <c r="F420" s="86">
        <v>11961056.605793035</v>
      </c>
      <c r="G420" s="86">
        <v>9658389.6874590591</v>
      </c>
      <c r="H420" s="86">
        <v>5957245.0921662645</v>
      </c>
      <c r="I420" s="86">
        <v>1673397.772721776</v>
      </c>
      <c r="J420" s="86">
        <v>0</v>
      </c>
      <c r="K420" s="86">
        <v>10788683.958172141</v>
      </c>
      <c r="L420" s="86">
        <v>290993573.06952393</v>
      </c>
    </row>
    <row r="421" spans="1:12" x14ac:dyDescent="0.25">
      <c r="A421" s="97" t="s">
        <v>772</v>
      </c>
      <c r="B421" s="97" t="s">
        <v>772</v>
      </c>
      <c r="C421" s="86">
        <v>339717851.23581952</v>
      </c>
      <c r="D421" s="86">
        <v>15662165.706097372</v>
      </c>
      <c r="E421" s="86">
        <v>43550875.560046874</v>
      </c>
      <c r="F421" s="86">
        <v>24333145.687943608</v>
      </c>
      <c r="G421" s="86">
        <v>18833369.467934072</v>
      </c>
      <c r="H421" s="86">
        <v>16857555.31705448</v>
      </c>
      <c r="I421" s="86">
        <v>1883336.9467934077</v>
      </c>
      <c r="J421" s="86">
        <v>0</v>
      </c>
      <c r="K421" s="86">
        <v>17744661.72914033</v>
      </c>
      <c r="L421" s="86">
        <v>478582961.65082961</v>
      </c>
    </row>
    <row r="422" spans="1:12" x14ac:dyDescent="0.25">
      <c r="A422" s="97" t="s">
        <v>773</v>
      </c>
      <c r="B422" s="97" t="s">
        <v>773</v>
      </c>
      <c r="C422" s="86">
        <v>9429606.9679383598</v>
      </c>
      <c r="D422" s="86">
        <v>0</v>
      </c>
      <c r="E422" s="86">
        <v>0</v>
      </c>
      <c r="F422" s="86">
        <v>0</v>
      </c>
      <c r="G422" s="86">
        <v>0</v>
      </c>
      <c r="H422" s="86">
        <v>0</v>
      </c>
      <c r="I422" s="86">
        <v>0</v>
      </c>
      <c r="J422" s="86">
        <v>0</v>
      </c>
      <c r="K422" s="86">
        <v>363088.71444331907</v>
      </c>
      <c r="L422" s="86">
        <v>9792695.6823816784</v>
      </c>
    </row>
    <row r="423" spans="1:12" x14ac:dyDescent="0.25">
      <c r="A423" s="97" t="s">
        <v>775</v>
      </c>
      <c r="B423" s="97" t="s">
        <v>775</v>
      </c>
      <c r="C423" s="86">
        <v>5882316.3382338081</v>
      </c>
      <c r="D423" s="86">
        <v>0</v>
      </c>
      <c r="E423" s="86">
        <v>0</v>
      </c>
      <c r="F423" s="86">
        <v>0</v>
      </c>
      <c r="G423" s="86">
        <v>0</v>
      </c>
      <c r="H423" s="86">
        <v>0</v>
      </c>
      <c r="I423" s="86">
        <v>0</v>
      </c>
      <c r="J423" s="86">
        <v>0</v>
      </c>
      <c r="K423" s="86">
        <v>226499.64992816723</v>
      </c>
      <c r="L423" s="86">
        <v>6108815.9881619755</v>
      </c>
    </row>
    <row r="424" spans="1:12" x14ac:dyDescent="0.25">
      <c r="A424" s="97" t="s">
        <v>777</v>
      </c>
      <c r="B424" s="97" t="s">
        <v>777</v>
      </c>
      <c r="C424" s="86">
        <v>60853327.798166901</v>
      </c>
      <c r="D424" s="86">
        <v>30144661.146240778</v>
      </c>
      <c r="E424" s="86">
        <v>0</v>
      </c>
      <c r="F424" s="86">
        <v>0</v>
      </c>
      <c r="G424" s="86">
        <v>0</v>
      </c>
      <c r="H424" s="86">
        <v>0</v>
      </c>
      <c r="I424" s="86">
        <v>0</v>
      </c>
      <c r="J424" s="86">
        <v>0</v>
      </c>
      <c r="K424" s="86">
        <v>3503893.9517938467</v>
      </c>
      <c r="L424" s="86">
        <v>94501882.896201521</v>
      </c>
    </row>
    <row r="425" spans="1:12" x14ac:dyDescent="0.25">
      <c r="A425" s="97" t="s">
        <v>779</v>
      </c>
      <c r="B425" s="97" t="s">
        <v>779</v>
      </c>
      <c r="C425" s="86">
        <v>67154658.048046306</v>
      </c>
      <c r="D425" s="86">
        <v>30144661.146240778</v>
      </c>
      <c r="E425" s="86">
        <v>0</v>
      </c>
      <c r="F425" s="86">
        <v>0</v>
      </c>
      <c r="G425" s="86">
        <v>0</v>
      </c>
      <c r="H425" s="86">
        <v>0</v>
      </c>
      <c r="I425" s="86">
        <v>0</v>
      </c>
      <c r="J425" s="86">
        <v>0</v>
      </c>
      <c r="K425" s="86">
        <v>3746527.8078485853</v>
      </c>
      <c r="L425" s="86">
        <v>101045847.00213568</v>
      </c>
    </row>
    <row r="426" spans="1:12" x14ac:dyDescent="0.25">
      <c r="A426" s="97" t="s">
        <v>781</v>
      </c>
      <c r="B426" s="97" t="s">
        <v>781</v>
      </c>
      <c r="C426" s="86">
        <v>73513273.118379176</v>
      </c>
      <c r="D426" s="86">
        <v>30144661.146240778</v>
      </c>
      <c r="E426" s="86">
        <v>0</v>
      </c>
      <c r="F426" s="86">
        <v>0</v>
      </c>
      <c r="G426" s="86">
        <v>0</v>
      </c>
      <c r="H426" s="86">
        <v>0</v>
      </c>
      <c r="I426" s="86">
        <v>0</v>
      </c>
      <c r="J426" s="86">
        <v>0</v>
      </c>
      <c r="K426" s="86">
        <v>3991367.4262310942</v>
      </c>
      <c r="L426" s="86">
        <v>107649301.69085105</v>
      </c>
    </row>
    <row r="427" spans="1:12" x14ac:dyDescent="0.25">
      <c r="A427" s="97" t="s">
        <v>783</v>
      </c>
      <c r="B427" s="97" t="s">
        <v>783</v>
      </c>
      <c r="C427" s="86">
        <v>107139462.72455379</v>
      </c>
      <c r="D427" s="86">
        <v>30144661.146240778</v>
      </c>
      <c r="E427" s="86">
        <v>0</v>
      </c>
      <c r="F427" s="86">
        <v>0</v>
      </c>
      <c r="G427" s="86">
        <v>0</v>
      </c>
      <c r="H427" s="86">
        <v>0</v>
      </c>
      <c r="I427" s="86">
        <v>0</v>
      </c>
      <c r="J427" s="86">
        <v>0</v>
      </c>
      <c r="K427" s="86">
        <v>5286149.9126322865</v>
      </c>
      <c r="L427" s="86">
        <v>142570273.78342685</v>
      </c>
    </row>
    <row r="428" spans="1:12" x14ac:dyDescent="0.25">
      <c r="A428" s="97" t="s">
        <v>785</v>
      </c>
      <c r="B428" s="97" t="s">
        <v>785</v>
      </c>
      <c r="C428" s="86">
        <v>135839157.77173179</v>
      </c>
      <c r="D428" s="86">
        <v>30144661.146240778</v>
      </c>
      <c r="E428" s="86">
        <v>0</v>
      </c>
      <c r="F428" s="86">
        <v>0</v>
      </c>
      <c r="G428" s="86">
        <v>0</v>
      </c>
      <c r="H428" s="86">
        <v>0</v>
      </c>
      <c r="I428" s="86">
        <v>0</v>
      </c>
      <c r="J428" s="86">
        <v>0</v>
      </c>
      <c r="K428" s="86">
        <v>6391236.8388452297</v>
      </c>
      <c r="L428" s="86">
        <v>172375055.75681779</v>
      </c>
    </row>
    <row r="429" spans="1:12" x14ac:dyDescent="0.25">
      <c r="A429" s="97" t="s">
        <v>787</v>
      </c>
      <c r="B429" s="97" t="s">
        <v>787</v>
      </c>
      <c r="C429" s="86">
        <v>50370205.655185714</v>
      </c>
      <c r="D429" s="86">
        <v>30144661.146240778</v>
      </c>
      <c r="E429" s="86">
        <v>0</v>
      </c>
      <c r="F429" s="86">
        <v>0</v>
      </c>
      <c r="G429" s="86">
        <v>0</v>
      </c>
      <c r="H429" s="86">
        <v>0</v>
      </c>
      <c r="I429" s="86">
        <v>0</v>
      </c>
      <c r="J429" s="86">
        <v>0</v>
      </c>
      <c r="K429" s="86">
        <v>3100239.4458118738</v>
      </c>
      <c r="L429" s="86">
        <v>83615106.247238368</v>
      </c>
    </row>
    <row r="430" spans="1:12" x14ac:dyDescent="0.25">
      <c r="A430" s="97" t="s">
        <v>789</v>
      </c>
      <c r="B430" s="97" t="s">
        <v>789</v>
      </c>
      <c r="C430" s="86">
        <v>56671535.905065127</v>
      </c>
      <c r="D430" s="86">
        <v>30144661.146240778</v>
      </c>
      <c r="E430" s="86">
        <v>0</v>
      </c>
      <c r="F430" s="86">
        <v>0</v>
      </c>
      <c r="G430" s="86">
        <v>0</v>
      </c>
      <c r="H430" s="86">
        <v>0</v>
      </c>
      <c r="I430" s="86">
        <v>0</v>
      </c>
      <c r="J430" s="86">
        <v>0</v>
      </c>
      <c r="K430" s="86">
        <v>3342873.3018666124</v>
      </c>
      <c r="L430" s="86">
        <v>90159070.353172511</v>
      </c>
    </row>
    <row r="431" spans="1:12" x14ac:dyDescent="0.25">
      <c r="A431" s="97" t="s">
        <v>791</v>
      </c>
      <c r="B431" s="97" t="s">
        <v>791</v>
      </c>
      <c r="C431" s="86">
        <v>77695065.011480957</v>
      </c>
      <c r="D431" s="86">
        <v>30144661.146240778</v>
      </c>
      <c r="E431" s="86">
        <v>0</v>
      </c>
      <c r="F431" s="86">
        <v>0</v>
      </c>
      <c r="G431" s="86">
        <v>0</v>
      </c>
      <c r="H431" s="86">
        <v>0</v>
      </c>
      <c r="I431" s="86">
        <v>0</v>
      </c>
      <c r="J431" s="86">
        <v>0</v>
      </c>
      <c r="K431" s="86">
        <v>4152388.0761583294</v>
      </c>
      <c r="L431" s="86">
        <v>111992114.23388006</v>
      </c>
    </row>
    <row r="432" spans="1:12" x14ac:dyDescent="0.25">
      <c r="A432" s="97" t="s">
        <v>793</v>
      </c>
      <c r="B432" s="97" t="s">
        <v>793</v>
      </c>
      <c r="C432" s="86">
        <v>1108954536.2273526</v>
      </c>
      <c r="D432" s="86">
        <v>7551302.3289630432</v>
      </c>
      <c r="E432" s="86">
        <v>0</v>
      </c>
      <c r="F432" s="86">
        <v>4713495.6726216674</v>
      </c>
      <c r="G432" s="86">
        <v>16367138.865654241</v>
      </c>
      <c r="H432" s="86">
        <v>4091784.7164135603</v>
      </c>
      <c r="I432" s="86">
        <v>0</v>
      </c>
      <c r="J432" s="86">
        <v>0</v>
      </c>
      <c r="K432" s="86">
        <v>17467677.34450838</v>
      </c>
      <c r="L432" s="86">
        <v>1159145935.1555135</v>
      </c>
    </row>
    <row r="433" spans="1:12" x14ac:dyDescent="0.25">
      <c r="A433" s="97" t="s">
        <v>795</v>
      </c>
      <c r="B433" s="97" t="s">
        <v>795</v>
      </c>
      <c r="C433" s="86">
        <v>1265393673.7710989</v>
      </c>
      <c r="D433" s="86">
        <v>7551302.3289630432</v>
      </c>
      <c r="E433" s="86">
        <v>0</v>
      </c>
      <c r="F433" s="86">
        <v>4713495.6726216674</v>
      </c>
      <c r="G433" s="86">
        <v>16367138.865654241</v>
      </c>
      <c r="H433" s="86">
        <v>4091784.7164135603</v>
      </c>
      <c r="I433" s="86">
        <v>0</v>
      </c>
      <c r="J433" s="86">
        <v>0</v>
      </c>
      <c r="K433" s="86">
        <v>19861196.148927696</v>
      </c>
      <c r="L433" s="86">
        <v>1317978591.503679</v>
      </c>
    </row>
    <row r="434" spans="1:12" x14ac:dyDescent="0.25">
      <c r="A434" s="97" t="s">
        <v>797</v>
      </c>
      <c r="B434" s="97" t="s">
        <v>797</v>
      </c>
      <c r="C434" s="86">
        <v>423469421.28725141</v>
      </c>
      <c r="D434" s="86">
        <v>20112666.882510077</v>
      </c>
      <c r="E434" s="86">
        <v>124871910.58612235</v>
      </c>
      <c r="F434" s="86">
        <v>24333145.687943608</v>
      </c>
      <c r="G434" s="86">
        <v>18833369.467934072</v>
      </c>
      <c r="H434" s="86">
        <v>16857555.31705448</v>
      </c>
      <c r="I434" s="86">
        <v>1883336.9467934077</v>
      </c>
      <c r="J434" s="86">
        <v>0</v>
      </c>
      <c r="K434" s="86">
        <v>24272179.46423332</v>
      </c>
      <c r="L434" s="86">
        <v>654633585.63984275</v>
      </c>
    </row>
    <row r="435" spans="1:12" x14ac:dyDescent="0.25">
      <c r="A435" s="97" t="s">
        <v>799</v>
      </c>
      <c r="B435" s="97" t="s">
        <v>799</v>
      </c>
      <c r="C435" s="86">
        <v>356683560.04542196</v>
      </c>
      <c r="D435" s="86">
        <v>15505250.336256607</v>
      </c>
      <c r="E435" s="86">
        <v>64987219.270928659</v>
      </c>
      <c r="F435" s="86">
        <v>24333145.687943608</v>
      </c>
      <c r="G435" s="86">
        <v>18833369.467934072</v>
      </c>
      <c r="H435" s="86">
        <v>39254021.666855432</v>
      </c>
      <c r="I435" s="86">
        <v>1883336.9467934077</v>
      </c>
      <c r="J435" s="86">
        <v>0</v>
      </c>
      <c r="K435" s="86">
        <v>20079677.592645813</v>
      </c>
      <c r="L435" s="86">
        <v>541559581.01477969</v>
      </c>
    </row>
    <row r="436" spans="1:12" x14ac:dyDescent="0.25">
      <c r="A436" s="97" t="s">
        <v>801</v>
      </c>
      <c r="B436" s="97" t="s">
        <v>801</v>
      </c>
      <c r="C436" s="86">
        <v>582209570.85237002</v>
      </c>
      <c r="D436" s="86">
        <v>15662165.706097372</v>
      </c>
      <c r="E436" s="86">
        <v>43550875.560046874</v>
      </c>
      <c r="F436" s="86">
        <v>24333145.687943608</v>
      </c>
      <c r="G436" s="86">
        <v>18833369.467934072</v>
      </c>
      <c r="H436" s="86">
        <v>16857555.31705448</v>
      </c>
      <c r="I436" s="86">
        <v>1883336.9467934077</v>
      </c>
      <c r="J436" s="86">
        <v>0</v>
      </c>
      <c r="K436" s="86">
        <v>27081849.062407624</v>
      </c>
      <c r="L436" s="86">
        <v>730411868.60064745</v>
      </c>
    </row>
    <row r="437" spans="1:12" x14ac:dyDescent="0.25">
      <c r="A437" s="97" t="s">
        <v>803</v>
      </c>
      <c r="B437" s="97" t="s">
        <v>803</v>
      </c>
      <c r="C437" s="86">
        <v>477318936.59916836</v>
      </c>
      <c r="D437" s="86">
        <v>11054749.159843903</v>
      </c>
      <c r="E437" s="86">
        <v>24752972.873964783</v>
      </c>
      <c r="F437" s="86">
        <v>24333145.687943608</v>
      </c>
      <c r="G437" s="86">
        <v>18833369.467934072</v>
      </c>
      <c r="H437" s="86">
        <v>39254021.666855432</v>
      </c>
      <c r="I437" s="86">
        <v>1883336.9467934077</v>
      </c>
      <c r="J437" s="86">
        <v>0</v>
      </c>
      <c r="K437" s="86">
        <v>23004170.239201281</v>
      </c>
      <c r="L437" s="86">
        <v>620434702.64170504</v>
      </c>
    </row>
    <row r="438" spans="1:12" x14ac:dyDescent="0.25">
      <c r="A438" s="97" t="s">
        <v>805</v>
      </c>
      <c r="B438" s="97" t="s">
        <v>805</v>
      </c>
      <c r="C438" s="86">
        <v>425430218.13090175</v>
      </c>
      <c r="D438" s="86">
        <v>20112666.882510077</v>
      </c>
      <c r="E438" s="86">
        <v>124871910.58612235</v>
      </c>
      <c r="F438" s="86">
        <v>24333145.687943608</v>
      </c>
      <c r="G438" s="86">
        <v>18833369.467934072</v>
      </c>
      <c r="H438" s="86">
        <v>16857555.31705448</v>
      </c>
      <c r="I438" s="86">
        <v>1883336.9467934077</v>
      </c>
      <c r="J438" s="86">
        <v>0</v>
      </c>
      <c r="K438" s="86">
        <v>24347680.299810685</v>
      </c>
      <c r="L438" s="86">
        <v>656669883.31907046</v>
      </c>
    </row>
    <row r="439" spans="1:12" x14ac:dyDescent="0.25">
      <c r="A439" s="97" t="s">
        <v>807</v>
      </c>
      <c r="B439" s="97" t="s">
        <v>807</v>
      </c>
      <c r="C439" s="86">
        <v>357364248.82682925</v>
      </c>
      <c r="D439" s="86">
        <v>15505250.336256607</v>
      </c>
      <c r="E439" s="86">
        <v>64987219.270928659</v>
      </c>
      <c r="F439" s="86">
        <v>24333145.687943608</v>
      </c>
      <c r="G439" s="86">
        <v>18833369.467934072</v>
      </c>
      <c r="H439" s="86">
        <v>39254021.666855432</v>
      </c>
      <c r="I439" s="86">
        <v>1883336.9467934077</v>
      </c>
      <c r="J439" s="86">
        <v>0</v>
      </c>
      <c r="K439" s="86">
        <v>20105887.63675661</v>
      </c>
      <c r="L439" s="86">
        <v>542266479.8402977</v>
      </c>
    </row>
    <row r="440" spans="1:12" x14ac:dyDescent="0.25">
      <c r="A440" s="97" t="s">
        <v>809</v>
      </c>
      <c r="B440" s="97" t="s">
        <v>809</v>
      </c>
      <c r="C440" s="86">
        <v>584170367.69602036</v>
      </c>
      <c r="D440" s="86">
        <v>15662165.706097372</v>
      </c>
      <c r="E440" s="86">
        <v>43550875.560046874</v>
      </c>
      <c r="F440" s="86">
        <v>24333145.687943608</v>
      </c>
      <c r="G440" s="86">
        <v>18833369.467934072</v>
      </c>
      <c r="H440" s="86">
        <v>16857555.31705448</v>
      </c>
      <c r="I440" s="86">
        <v>1883336.9467934077</v>
      </c>
      <c r="J440" s="86">
        <v>0</v>
      </c>
      <c r="K440" s="86">
        <v>27157349.897984996</v>
      </c>
      <c r="L440" s="86">
        <v>732448166.27987516</v>
      </c>
    </row>
    <row r="441" spans="1:12" x14ac:dyDescent="0.25">
      <c r="A441" s="97" t="s">
        <v>811</v>
      </c>
      <c r="B441" s="97" t="s">
        <v>811</v>
      </c>
      <c r="C441" s="86">
        <v>477999625.38057572</v>
      </c>
      <c r="D441" s="86">
        <v>11054749.159843903</v>
      </c>
      <c r="E441" s="86">
        <v>49505945.747929566</v>
      </c>
      <c r="F441" s="86">
        <v>24333145.687943608</v>
      </c>
      <c r="G441" s="86">
        <v>18833369.467934072</v>
      </c>
      <c r="H441" s="86">
        <v>39254021.666855432</v>
      </c>
      <c r="I441" s="86">
        <v>1883336.9467934077</v>
      </c>
      <c r="J441" s="86">
        <v>0</v>
      </c>
      <c r="K441" s="86">
        <v>23983497.96149493</v>
      </c>
      <c r="L441" s="86">
        <v>646847692.01937056</v>
      </c>
    </row>
    <row r="442" spans="1:12" x14ac:dyDescent="0.25">
      <c r="A442" s="97" t="s">
        <v>813</v>
      </c>
      <c r="B442" s="97" t="s">
        <v>813</v>
      </c>
      <c r="C442" s="86">
        <v>421508624.4311927</v>
      </c>
      <c r="D442" s="86">
        <v>20112666.882510077</v>
      </c>
      <c r="E442" s="86">
        <v>124871910.58612235</v>
      </c>
      <c r="F442" s="86">
        <v>24333145.687943608</v>
      </c>
      <c r="G442" s="86">
        <v>18833369.467934072</v>
      </c>
      <c r="H442" s="86">
        <v>16857555.31705448</v>
      </c>
      <c r="I442" s="86">
        <v>1883336.9467934077</v>
      </c>
      <c r="J442" s="86">
        <v>0</v>
      </c>
      <c r="K442" s="86">
        <v>24196678.628178164</v>
      </c>
      <c r="L442" s="86">
        <v>652597287.94772875</v>
      </c>
    </row>
    <row r="443" spans="1:12" x14ac:dyDescent="0.25">
      <c r="A443" s="97" t="s">
        <v>815</v>
      </c>
      <c r="B443" s="97" t="s">
        <v>815</v>
      </c>
      <c r="C443" s="86">
        <v>356002871.26859432</v>
      </c>
      <c r="D443" s="86">
        <v>15505250.336256607</v>
      </c>
      <c r="E443" s="86">
        <v>64987219.270928659</v>
      </c>
      <c r="F443" s="86">
        <v>24333145.687943608</v>
      </c>
      <c r="G443" s="86">
        <v>18833369.467934072</v>
      </c>
      <c r="H443" s="86">
        <v>39254021.666855432</v>
      </c>
      <c r="I443" s="86">
        <v>1883336.9467934077</v>
      </c>
      <c r="J443" s="86">
        <v>0</v>
      </c>
      <c r="K443" s="86">
        <v>20053467.548711356</v>
      </c>
      <c r="L443" s="86">
        <v>540852682.19401753</v>
      </c>
    </row>
    <row r="444" spans="1:12" x14ac:dyDescent="0.25">
      <c r="A444" s="97" t="s">
        <v>817</v>
      </c>
      <c r="B444" s="97" t="s">
        <v>817</v>
      </c>
      <c r="C444" s="86">
        <v>580248773.99631131</v>
      </c>
      <c r="D444" s="86">
        <v>15662165.706097372</v>
      </c>
      <c r="E444" s="86">
        <v>43550875.560046874</v>
      </c>
      <c r="F444" s="86">
        <v>24333145.687943608</v>
      </c>
      <c r="G444" s="86">
        <v>18833369.467934072</v>
      </c>
      <c r="H444" s="86">
        <v>16857555.31705448</v>
      </c>
      <c r="I444" s="86">
        <v>1883336.9467934077</v>
      </c>
      <c r="J444" s="86">
        <v>0</v>
      </c>
      <c r="K444" s="86">
        <v>27006348.226352472</v>
      </c>
      <c r="L444" s="86">
        <v>728375570.90853369</v>
      </c>
    </row>
    <row r="445" spans="1:12" x14ac:dyDescent="0.25">
      <c r="A445" s="97" t="s">
        <v>819</v>
      </c>
      <c r="B445" s="97" t="s">
        <v>819</v>
      </c>
      <c r="C445" s="86">
        <v>476638247.82234085</v>
      </c>
      <c r="D445" s="86">
        <v>11054749.159843903</v>
      </c>
      <c r="E445" s="86">
        <v>24752972.873964783</v>
      </c>
      <c r="F445" s="86">
        <v>24333145.687943608</v>
      </c>
      <c r="G445" s="86">
        <v>18833369.467934072</v>
      </c>
      <c r="H445" s="86">
        <v>39254021.666855432</v>
      </c>
      <c r="I445" s="86">
        <v>1883336.9467934077</v>
      </c>
      <c r="J445" s="86">
        <v>0</v>
      </c>
      <c r="K445" s="86">
        <v>22977960.195266824</v>
      </c>
      <c r="L445" s="86">
        <v>619727803.820943</v>
      </c>
    </row>
    <row r="446" spans="1:12" x14ac:dyDescent="0.25">
      <c r="A446" s="97" t="s">
        <v>821</v>
      </c>
      <c r="B446" s="97" t="s">
        <v>821</v>
      </c>
      <c r="C446" s="86">
        <v>2343113052.2082934</v>
      </c>
      <c r="D446" s="86">
        <v>200194778.40156299</v>
      </c>
      <c r="E446" s="86">
        <v>0</v>
      </c>
      <c r="F446" s="86">
        <v>200194778.40156299</v>
      </c>
      <c r="G446" s="86">
        <v>316975065.80247474</v>
      </c>
      <c r="H446" s="86">
        <v>83414491.000651225</v>
      </c>
      <c r="I446" s="86">
        <v>0</v>
      </c>
      <c r="J446" s="86">
        <v>0</v>
      </c>
      <c r="K446" s="86">
        <v>48101550.13696254</v>
      </c>
      <c r="L446" s="86">
        <v>3191993715.951508</v>
      </c>
    </row>
    <row r="447" spans="1:12" x14ac:dyDescent="0.25">
      <c r="A447" s="97" t="s">
        <v>823</v>
      </c>
      <c r="B447" s="97" t="s">
        <v>823</v>
      </c>
      <c r="C447" s="86">
        <v>3945545990.6486154</v>
      </c>
      <c r="D447" s="86">
        <v>518437541.6356585</v>
      </c>
      <c r="E447" s="86">
        <v>0</v>
      </c>
      <c r="F447" s="86">
        <v>518437541.6356585</v>
      </c>
      <c r="G447" s="86">
        <v>820859440.92312598</v>
      </c>
      <c r="H447" s="86">
        <v>216015642.34819105</v>
      </c>
      <c r="I447" s="86">
        <v>0</v>
      </c>
      <c r="J447" s="86">
        <v>0</v>
      </c>
      <c r="K447" s="86">
        <v>92095231.20502612</v>
      </c>
      <c r="L447" s="86">
        <v>6111391388.3962755</v>
      </c>
    </row>
    <row r="448" spans="1:12" x14ac:dyDescent="0.25">
      <c r="A448" s="97" t="s">
        <v>825</v>
      </c>
      <c r="B448" s="97" t="s">
        <v>825</v>
      </c>
      <c r="C448" s="86">
        <v>8595782638.2551937</v>
      </c>
      <c r="D448" s="86">
        <v>1055787100.6352093</v>
      </c>
      <c r="E448" s="86">
        <v>0</v>
      </c>
      <c r="F448" s="86">
        <v>1055787100.6352093</v>
      </c>
      <c r="G448" s="86">
        <v>1671662909.3390815</v>
      </c>
      <c r="H448" s="86">
        <v>439911291.93133724</v>
      </c>
      <c r="I448" s="86">
        <v>0</v>
      </c>
      <c r="J448" s="86">
        <v>0</v>
      </c>
      <c r="K448" s="86">
        <v>196129644.92417932</v>
      </c>
      <c r="L448" s="86">
        <v>13015060685.720211</v>
      </c>
    </row>
    <row r="449" spans="1:12" x14ac:dyDescent="0.25">
      <c r="A449" s="97" t="s">
        <v>827</v>
      </c>
      <c r="B449" s="97" t="s">
        <v>827</v>
      </c>
      <c r="C449" s="86">
        <v>10453085503.022858</v>
      </c>
      <c r="D449" s="86">
        <v>1225711292.6855574</v>
      </c>
      <c r="E449" s="86">
        <v>0</v>
      </c>
      <c r="F449" s="86">
        <v>1225711292.6855574</v>
      </c>
      <c r="G449" s="86">
        <v>1940709546.7521322</v>
      </c>
      <c r="H449" s="86">
        <v>510713038.6189822</v>
      </c>
      <c r="I449" s="86">
        <v>0</v>
      </c>
      <c r="J449" s="86">
        <v>0</v>
      </c>
      <c r="K449" s="86">
        <v>234945739.30860579</v>
      </c>
      <c r="L449" s="86">
        <v>15590876413.073694</v>
      </c>
    </row>
    <row r="450" spans="1:12" x14ac:dyDescent="0.25">
      <c r="A450" s="97" t="s">
        <v>829</v>
      </c>
      <c r="B450" s="97" t="s">
        <v>829</v>
      </c>
      <c r="C450" s="86">
        <v>39687438.421232104</v>
      </c>
      <c r="D450" s="86">
        <v>679266.49369014171</v>
      </c>
      <c r="E450" s="86">
        <v>663685.39755678014</v>
      </c>
      <c r="F450" s="86">
        <v>181446.59924442554</v>
      </c>
      <c r="G450" s="86">
        <v>272404.58866439684</v>
      </c>
      <c r="H450" s="86">
        <v>111401.41784594541</v>
      </c>
      <c r="I450" s="86">
        <v>13947.114939617119</v>
      </c>
      <c r="J450" s="86">
        <v>0</v>
      </c>
      <c r="K450" s="86">
        <v>1116251.2580506238</v>
      </c>
      <c r="L450" s="86">
        <v>42725841.291224025</v>
      </c>
    </row>
    <row r="451" spans="1:12" x14ac:dyDescent="0.25">
      <c r="A451" s="97" t="s">
        <v>831</v>
      </c>
      <c r="B451" s="97" t="s">
        <v>831</v>
      </c>
      <c r="C451" s="86">
        <v>61296109.764419891</v>
      </c>
      <c r="D451" s="86">
        <v>1292406.1022646162</v>
      </c>
      <c r="E451" s="86">
        <v>901655.76982063346</v>
      </c>
      <c r="F451" s="86">
        <v>257507.28502034582</v>
      </c>
      <c r="G451" s="86">
        <v>354921.93999153795</v>
      </c>
      <c r="H451" s="86">
        <v>169164.9500620779</v>
      </c>
      <c r="I451" s="86">
        <v>18172.003327566741</v>
      </c>
      <c r="J451" s="86">
        <v>0</v>
      </c>
      <c r="K451" s="86">
        <v>1724691.9257957609</v>
      </c>
      <c r="L451" s="86">
        <v>66014629.740702428</v>
      </c>
    </row>
    <row r="452" spans="1:12" x14ac:dyDescent="0.25">
      <c r="A452" s="97" t="s">
        <v>833</v>
      </c>
      <c r="B452" s="97" t="s">
        <v>833</v>
      </c>
      <c r="C452" s="86">
        <v>1771742248.7596354</v>
      </c>
      <c r="D452" s="86">
        <v>165282643.90448704</v>
      </c>
      <c r="E452" s="86">
        <v>159155555.47734457</v>
      </c>
      <c r="F452" s="86">
        <v>87867982.643266767</v>
      </c>
      <c r="G452" s="86">
        <v>71149216.587201655</v>
      </c>
      <c r="H452" s="86">
        <v>69532819.924588189</v>
      </c>
      <c r="I452" s="86">
        <v>3642839.8892647256</v>
      </c>
      <c r="J452" s="86">
        <v>0</v>
      </c>
      <c r="K452" s="86">
        <v>62462755.131341748</v>
      </c>
      <c r="L452" s="86">
        <v>2390836062.3171301</v>
      </c>
    </row>
    <row r="453" spans="1:12" x14ac:dyDescent="0.25">
      <c r="A453" s="97" t="s">
        <v>835</v>
      </c>
      <c r="B453" s="97" t="s">
        <v>835</v>
      </c>
      <c r="C453" s="86">
        <v>2160830873.2773094</v>
      </c>
      <c r="D453" s="86">
        <v>228170750.61335358</v>
      </c>
      <c r="E453" s="86">
        <v>232233349.8289696</v>
      </c>
      <c r="F453" s="86">
        <v>87867982.643266767</v>
      </c>
      <c r="G453" s="86">
        <v>71149216.587201655</v>
      </c>
      <c r="H453" s="86">
        <v>69532819.924588189</v>
      </c>
      <c r="I453" s="86">
        <v>3642839.8892647256</v>
      </c>
      <c r="J453" s="86">
        <v>0</v>
      </c>
      <c r="K453" s="86">
        <v>76548276.624212414</v>
      </c>
      <c r="L453" s="86">
        <v>2929976109.388166</v>
      </c>
    </row>
    <row r="454" spans="1:12" x14ac:dyDescent="0.25">
      <c r="A454" s="97" t="s">
        <v>837</v>
      </c>
      <c r="B454" s="97" t="s">
        <v>837</v>
      </c>
      <c r="C454" s="86">
        <v>1853197613.3138583</v>
      </c>
      <c r="D454" s="86">
        <v>160115736.04422927</v>
      </c>
      <c r="E454" s="86">
        <v>144124118.65390971</v>
      </c>
      <c r="F454" s="86">
        <v>87867982.643266767</v>
      </c>
      <c r="G454" s="86">
        <v>71149216.587201655</v>
      </c>
      <c r="H454" s="86">
        <v>69532819.924588189</v>
      </c>
      <c r="I454" s="86">
        <v>3642839.8892647256</v>
      </c>
      <c r="J454" s="86">
        <v>0</v>
      </c>
      <c r="K454" s="86">
        <v>64106083.639034249</v>
      </c>
      <c r="L454" s="86">
        <v>2453736410.6953526</v>
      </c>
    </row>
    <row r="455" spans="1:12" x14ac:dyDescent="0.25">
      <c r="A455" s="97" t="s">
        <v>839</v>
      </c>
      <c r="B455" s="97" t="s">
        <v>839</v>
      </c>
      <c r="C455" s="86">
        <v>1818769365.6980739</v>
      </c>
      <c r="D455" s="86">
        <v>149965173.65754133</v>
      </c>
      <c r="E455" s="86">
        <v>144124118.65390971</v>
      </c>
      <c r="F455" s="86">
        <v>87867982.643266767</v>
      </c>
      <c r="G455" s="86">
        <v>71149216.587201655</v>
      </c>
      <c r="H455" s="86">
        <v>69532819.924588189</v>
      </c>
      <c r="I455" s="86">
        <v>3642839.8892647256</v>
      </c>
      <c r="J455" s="86">
        <v>0</v>
      </c>
      <c r="K455" s="86">
        <v>62910177.774352878</v>
      </c>
      <c r="L455" s="86">
        <v>2407961694.8281989</v>
      </c>
    </row>
    <row r="456" spans="1:12" x14ac:dyDescent="0.25">
      <c r="A456" s="97" t="s">
        <v>841</v>
      </c>
      <c r="B456" s="97" t="s">
        <v>841</v>
      </c>
      <c r="C456" s="86">
        <v>7326401633.5445976</v>
      </c>
      <c r="D456" s="86">
        <v>175999026.17098939</v>
      </c>
      <c r="E456" s="86">
        <v>223066092.87394726</v>
      </c>
      <c r="F456" s="86">
        <v>142154859.95823357</v>
      </c>
      <c r="G456" s="86">
        <v>215113905.36345175</v>
      </c>
      <c r="H456" s="86">
        <v>104043228.19812505</v>
      </c>
      <c r="I456" s="86">
        <v>11013831.954608733</v>
      </c>
      <c r="J456" s="86">
        <v>0</v>
      </c>
      <c r="K456" s="86">
        <v>219920366.22342217</v>
      </c>
      <c r="L456" s="86">
        <v>8417712944.2873755</v>
      </c>
    </row>
    <row r="457" spans="1:12" x14ac:dyDescent="0.25">
      <c r="A457" s="97" t="s">
        <v>843</v>
      </c>
      <c r="B457" s="97" t="s">
        <v>843</v>
      </c>
      <c r="C457" s="86">
        <v>8827079903.0004539</v>
      </c>
      <c r="D457" s="86">
        <v>143415720.90972105</v>
      </c>
      <c r="E457" s="86">
        <v>223066092.87394726</v>
      </c>
      <c r="F457" s="86">
        <v>142154859.95823357</v>
      </c>
      <c r="G457" s="86">
        <v>215113905.36345175</v>
      </c>
      <c r="H457" s="86">
        <v>104043228.19812505</v>
      </c>
      <c r="I457" s="86">
        <v>11013831.954608733</v>
      </c>
      <c r="J457" s="86">
        <v>0</v>
      </c>
      <c r="K457" s="86">
        <v>259304624.74203503</v>
      </c>
      <c r="L457" s="86">
        <v>9925192167.000576</v>
      </c>
    </row>
    <row r="458" spans="1:12" x14ac:dyDescent="0.25">
      <c r="A458" s="97" t="s">
        <v>845</v>
      </c>
      <c r="B458" s="97" t="s">
        <v>845</v>
      </c>
      <c r="C458" s="86">
        <v>3740330379.5758963</v>
      </c>
      <c r="D458" s="86">
        <v>76632595.020255193</v>
      </c>
      <c r="E458" s="86">
        <v>162608810.47837189</v>
      </c>
      <c r="F458" s="86">
        <v>142154859.95823357</v>
      </c>
      <c r="G458" s="86">
        <v>215113905.36345175</v>
      </c>
      <c r="H458" s="86">
        <v>104043228.19812505</v>
      </c>
      <c r="I458" s="86">
        <v>11013831.954608733</v>
      </c>
      <c r="J458" s="86">
        <v>0</v>
      </c>
      <c r="K458" s="86">
        <v>119430071.39762542</v>
      </c>
      <c r="L458" s="86">
        <v>4571327681.9465675</v>
      </c>
    </row>
    <row r="459" spans="1:12" x14ac:dyDescent="0.25">
      <c r="A459" s="97" t="s">
        <v>847</v>
      </c>
      <c r="B459" s="97" t="s">
        <v>847</v>
      </c>
      <c r="C459" s="86">
        <v>237682929.01813996</v>
      </c>
      <c r="D459" s="86">
        <v>22446122.943529598</v>
      </c>
      <c r="E459" s="86">
        <v>1093235863.9232342</v>
      </c>
      <c r="F459" s="86">
        <v>269718664.31895339</v>
      </c>
      <c r="G459" s="86">
        <v>25104768.91587143</v>
      </c>
      <c r="H459" s="86">
        <v>5097597.3254238274</v>
      </c>
      <c r="I459" s="86">
        <v>1285364.1684926173</v>
      </c>
      <c r="J459" s="86">
        <v>0</v>
      </c>
      <c r="K459" s="86">
        <v>44386818.171832241</v>
      </c>
      <c r="L459" s="86">
        <v>1698958128.7854774</v>
      </c>
    </row>
    <row r="460" spans="1:12" x14ac:dyDescent="0.25">
      <c r="A460" s="97" t="s">
        <v>849</v>
      </c>
      <c r="B460" s="97" t="s">
        <v>849</v>
      </c>
      <c r="C460" s="86">
        <v>157797659.05864164</v>
      </c>
      <c r="D460" s="86">
        <v>17678209.761171293</v>
      </c>
      <c r="E460" s="86">
        <v>894412296.39720154</v>
      </c>
      <c r="F460" s="86">
        <v>354005569.91584134</v>
      </c>
      <c r="G460" s="86">
        <v>19127442.983521089</v>
      </c>
      <c r="H460" s="86">
        <v>3883883.6765133929</v>
      </c>
      <c r="I460" s="86">
        <v>979325.08075627976</v>
      </c>
      <c r="J460" s="86">
        <v>0</v>
      </c>
      <c r="K460" s="86">
        <v>38842073.836128652</v>
      </c>
      <c r="L460" s="86">
        <v>1486726460.7097752</v>
      </c>
    </row>
    <row r="461" spans="1:12" x14ac:dyDescent="0.25">
      <c r="A461" s="97" t="s">
        <v>851</v>
      </c>
      <c r="B461" s="97" t="s">
        <v>851</v>
      </c>
      <c r="C461" s="86">
        <v>154716552.70249876</v>
      </c>
      <c r="D461" s="86">
        <v>16751953.065515166</v>
      </c>
      <c r="E461" s="86">
        <v>814809808.43645537</v>
      </c>
      <c r="F461" s="86">
        <v>404577794.18953294</v>
      </c>
      <c r="G461" s="86">
        <v>16736512.610580953</v>
      </c>
      <c r="H461" s="86">
        <v>3398398.2169492189</v>
      </c>
      <c r="I461" s="86">
        <v>856909.4456617448</v>
      </c>
      <c r="J461" s="86">
        <v>0</v>
      </c>
      <c r="K461" s="86">
        <v>37875331.751513757</v>
      </c>
      <c r="L461" s="86">
        <v>1449723260.4187078</v>
      </c>
    </row>
    <row r="462" spans="1:12" x14ac:dyDescent="0.25">
      <c r="A462" s="97" t="s">
        <v>853</v>
      </c>
      <c r="B462" s="97" t="s">
        <v>853</v>
      </c>
      <c r="C462" s="86">
        <v>133319126.34937465</v>
      </c>
      <c r="D462" s="86">
        <v>15692750.29736514</v>
      </c>
      <c r="E462" s="86">
        <v>595440239.39920533</v>
      </c>
      <c r="F462" s="86">
        <v>539435710.32673001</v>
      </c>
      <c r="G462" s="86">
        <v>12552384.457935715</v>
      </c>
      <c r="H462" s="86">
        <v>2548798.6627119137</v>
      </c>
      <c r="I462" s="86">
        <v>642682.08424630866</v>
      </c>
      <c r="J462" s="86">
        <v>0</v>
      </c>
      <c r="K462" s="86">
        <v>34864931.607577324</v>
      </c>
      <c r="L462" s="86">
        <v>1334496623.1851466</v>
      </c>
    </row>
    <row r="463" spans="1:12" x14ac:dyDescent="0.25">
      <c r="A463" s="97" t="s">
        <v>855</v>
      </c>
      <c r="B463" s="97" t="s">
        <v>855</v>
      </c>
      <c r="C463" s="86">
        <v>82556132.248103023</v>
      </c>
      <c r="D463" s="86">
        <v>14913340.409017086</v>
      </c>
      <c r="E463" s="86">
        <v>366328735.73429513</v>
      </c>
      <c r="F463" s="86">
        <v>354005569.91584134</v>
      </c>
      <c r="G463" s="86">
        <v>19127442.983521089</v>
      </c>
      <c r="H463" s="86">
        <v>3883883.6765133929</v>
      </c>
      <c r="I463" s="86">
        <v>979325.08075627976</v>
      </c>
      <c r="J463" s="86">
        <v>0</v>
      </c>
      <c r="K463" s="86">
        <v>22582632.773165945</v>
      </c>
      <c r="L463" s="86">
        <v>864377062.82121336</v>
      </c>
    </row>
    <row r="464" spans="1:12" x14ac:dyDescent="0.25">
      <c r="A464" s="97" t="s">
        <v>857</v>
      </c>
      <c r="B464" s="97" t="s">
        <v>857</v>
      </c>
      <c r="C464" s="86">
        <v>66004409.616586521</v>
      </c>
      <c r="D464" s="86">
        <v>6524586.4289449742</v>
      </c>
      <c r="E464" s="86">
        <v>202546668.87521207</v>
      </c>
      <c r="F464" s="86">
        <v>539436924.0601126</v>
      </c>
      <c r="G464" s="86">
        <v>12552384.457935715</v>
      </c>
      <c r="H464" s="86">
        <v>2548798.6627119137</v>
      </c>
      <c r="I464" s="86">
        <v>642682.08424630866</v>
      </c>
      <c r="J464" s="86">
        <v>0</v>
      </c>
      <c r="K464" s="86">
        <v>22273106.049605843</v>
      </c>
      <c r="L464" s="86">
        <v>852529560.23535585</v>
      </c>
    </row>
    <row r="465" spans="1:12" x14ac:dyDescent="0.25">
      <c r="A465" s="97" t="s">
        <v>859</v>
      </c>
      <c r="B465" s="97" t="s">
        <v>859</v>
      </c>
      <c r="C465" s="86">
        <v>94351468982.151474</v>
      </c>
      <c r="D465" s="86">
        <v>8869038084.3222389</v>
      </c>
      <c r="E465" s="86">
        <v>15473640913.072842</v>
      </c>
      <c r="F465" s="86">
        <v>4717573449.1075735</v>
      </c>
      <c r="G465" s="86">
        <v>5378033731.9826336</v>
      </c>
      <c r="H465" s="86">
        <v>3396652883.3574529</v>
      </c>
      <c r="I465" s="86">
        <v>107560674.63965267</v>
      </c>
      <c r="J465" s="86">
        <v>0</v>
      </c>
      <c r="K465" s="86">
        <v>2018476835.5984118</v>
      </c>
      <c r="L465" s="86">
        <v>134312445554.23228</v>
      </c>
    </row>
    <row r="466" spans="1:12" x14ac:dyDescent="0.25">
      <c r="A466" s="97" t="s">
        <v>861</v>
      </c>
      <c r="B466" s="97" t="s">
        <v>861</v>
      </c>
      <c r="C466" s="86">
        <v>67393906415.822479</v>
      </c>
      <c r="D466" s="86">
        <v>6335027203.0873137</v>
      </c>
      <c r="E466" s="86">
        <v>11052600652.194887</v>
      </c>
      <c r="F466" s="86">
        <v>3369695320.7911239</v>
      </c>
      <c r="G466" s="86">
        <v>3841452665.7018814</v>
      </c>
      <c r="H466" s="86">
        <v>2426180630.9696097</v>
      </c>
      <c r="I466" s="86">
        <v>76829053.314037636</v>
      </c>
      <c r="J466" s="86">
        <v>0</v>
      </c>
      <c r="K466" s="86">
        <v>1441769168.2845798</v>
      </c>
      <c r="L466" s="86">
        <v>95937461110.165909</v>
      </c>
    </row>
    <row r="467" spans="1:12" x14ac:dyDescent="0.25">
      <c r="A467" s="97" t="s">
        <v>863</v>
      </c>
      <c r="B467" s="97" t="s">
        <v>863</v>
      </c>
      <c r="C467" s="86">
        <v>77021607332.368546</v>
      </c>
      <c r="D467" s="86">
        <v>7240031089.2426434</v>
      </c>
      <c r="E467" s="86">
        <v>12631543602.508442</v>
      </c>
      <c r="F467" s="86">
        <v>3851080366.6184278</v>
      </c>
      <c r="G467" s="86">
        <v>4390231617.9450073</v>
      </c>
      <c r="H467" s="86">
        <v>2772777863.9652681</v>
      </c>
      <c r="I467" s="86">
        <v>87804632.35890016</v>
      </c>
      <c r="J467" s="86">
        <v>0</v>
      </c>
      <c r="K467" s="86">
        <v>1647736192.3252339</v>
      </c>
      <c r="L467" s="86">
        <v>109642812697.33247</v>
      </c>
    </row>
    <row r="468" spans="1:12" x14ac:dyDescent="0.25">
      <c r="A468" s="97" t="s">
        <v>865</v>
      </c>
      <c r="B468" s="97" t="s">
        <v>865</v>
      </c>
      <c r="C468" s="86">
        <v>6845260980.4642773</v>
      </c>
      <c r="D468" s="86">
        <v>387536976.00563884</v>
      </c>
      <c r="E468" s="86">
        <v>636583762.24070263</v>
      </c>
      <c r="F468" s="86">
        <v>218076937.65887654</v>
      </c>
      <c r="G468" s="86">
        <v>236420449.6575231</v>
      </c>
      <c r="H468" s="86">
        <v>97141852.800675422</v>
      </c>
      <c r="I468" s="86">
        <v>12104727.022465182</v>
      </c>
      <c r="J468" s="86">
        <v>0</v>
      </c>
      <c r="K468" s="86">
        <v>29380907.054614469</v>
      </c>
      <c r="L468" s="86">
        <v>8462506592.9047728</v>
      </c>
    </row>
    <row r="469" spans="1:12" x14ac:dyDescent="0.25">
      <c r="A469" s="97" t="s">
        <v>867</v>
      </c>
      <c r="B469" s="97" t="s">
        <v>867</v>
      </c>
      <c r="C469" s="86">
        <v>10929328997.524422</v>
      </c>
      <c r="D469" s="86">
        <v>445081600.84803385</v>
      </c>
      <c r="E469" s="86">
        <v>685893946.0175873</v>
      </c>
      <c r="F469" s="86">
        <v>286635505.27702183</v>
      </c>
      <c r="G469" s="86">
        <v>332791849.42423582</v>
      </c>
      <c r="H469" s="86">
        <v>97141852.800675422</v>
      </c>
      <c r="I469" s="86">
        <v>17038942.690520875</v>
      </c>
      <c r="J469" s="86">
        <v>0</v>
      </c>
      <c r="K469" s="86">
        <v>33571928.801059857</v>
      </c>
      <c r="L469" s="86">
        <v>12827484623.383558</v>
      </c>
    </row>
    <row r="470" spans="1:12" x14ac:dyDescent="0.25">
      <c r="A470" s="97" t="s">
        <v>869</v>
      </c>
      <c r="B470" s="97" t="s">
        <v>869</v>
      </c>
      <c r="C470" s="86">
        <v>13255607403.339334</v>
      </c>
      <c r="D470" s="86">
        <v>500110839.81861621</v>
      </c>
      <c r="E470" s="86">
        <v>764214361.11627221</v>
      </c>
      <c r="F470" s="86">
        <v>355194072.89516717</v>
      </c>
      <c r="G470" s="86">
        <v>420239320.29935747</v>
      </c>
      <c r="H470" s="86">
        <v>97141852.800675422</v>
      </c>
      <c r="I470" s="86">
        <v>21516253.199327104</v>
      </c>
      <c r="J470" s="86">
        <v>0</v>
      </c>
      <c r="K470" s="86">
        <v>38032546.385584667</v>
      </c>
      <c r="L470" s="86">
        <v>15452056649.854336</v>
      </c>
    </row>
    <row r="471" spans="1:12" x14ac:dyDescent="0.25">
      <c r="A471" s="97" t="s">
        <v>640</v>
      </c>
      <c r="B471" s="97" t="s">
        <v>640</v>
      </c>
      <c r="C471" s="86">
        <v>369341108.39963859</v>
      </c>
      <c r="D471" s="86">
        <v>20269582.252350841</v>
      </c>
      <c r="E471" s="86">
        <v>82746663.56408906</v>
      </c>
      <c r="F471" s="86">
        <v>40723866.133486323</v>
      </c>
      <c r="G471" s="86">
        <v>40114728.049623668</v>
      </c>
      <c r="H471" s="86">
        <v>16857555.31705448</v>
      </c>
      <c r="I471" s="86">
        <v>4011472.8049623673</v>
      </c>
      <c r="J471" s="86">
        <v>0</v>
      </c>
      <c r="K471" s="86">
        <v>22104475.302175824</v>
      </c>
      <c r="L471" s="86">
        <v>596169451.8233813</v>
      </c>
    </row>
    <row r="472" spans="1:12" x14ac:dyDescent="0.25">
      <c r="A472" s="97" t="s">
        <v>641</v>
      </c>
      <c r="B472" s="97" t="s">
        <v>641</v>
      </c>
      <c r="C472" s="86">
        <v>335796257.5361104</v>
      </c>
      <c r="D472" s="86">
        <v>15662165.706097372</v>
      </c>
      <c r="E472" s="86">
        <v>43550875.560046874</v>
      </c>
      <c r="F472" s="86">
        <v>24333145.687943608</v>
      </c>
      <c r="G472" s="86">
        <v>18833369.467934072</v>
      </c>
      <c r="H472" s="86">
        <v>16857555.31705448</v>
      </c>
      <c r="I472" s="86">
        <v>1883336.9467934077</v>
      </c>
      <c r="J472" s="86">
        <v>0</v>
      </c>
      <c r="K472" s="86">
        <v>17593660.057507806</v>
      </c>
      <c r="L472" s="86">
        <v>474510366.27948803</v>
      </c>
    </row>
    <row r="473" spans="1:12" x14ac:dyDescent="0.25">
      <c r="A473" s="97" t="s">
        <v>642</v>
      </c>
      <c r="B473" s="97" t="s">
        <v>642</v>
      </c>
      <c r="C473" s="86">
        <v>372282303.68372667</v>
      </c>
      <c r="D473" s="86">
        <v>20269582.252350841</v>
      </c>
      <c r="E473" s="86">
        <v>82746663.56408906</v>
      </c>
      <c r="F473" s="86">
        <v>40723866.133486323</v>
      </c>
      <c r="G473" s="86">
        <v>40114728.049623668</v>
      </c>
      <c r="H473" s="86">
        <v>16857555.31705448</v>
      </c>
      <c r="I473" s="86">
        <v>4011472.8049623673</v>
      </c>
      <c r="J473" s="86">
        <v>0</v>
      </c>
      <c r="K473" s="86">
        <v>22217726.556258556</v>
      </c>
      <c r="L473" s="86">
        <v>599223898.36155212</v>
      </c>
    </row>
    <row r="474" spans="1:12" x14ac:dyDescent="0.25">
      <c r="A474" s="97" t="s">
        <v>643</v>
      </c>
      <c r="B474" s="97" t="s">
        <v>643</v>
      </c>
      <c r="C474" s="86">
        <v>337757054.39216906</v>
      </c>
      <c r="D474" s="86">
        <v>15662165.706097372</v>
      </c>
      <c r="E474" s="86">
        <v>43550875.560046874</v>
      </c>
      <c r="F474" s="86">
        <v>24333145.687943608</v>
      </c>
      <c r="G474" s="86">
        <v>18833369.467934072</v>
      </c>
      <c r="H474" s="86">
        <v>16857555.31705448</v>
      </c>
      <c r="I474" s="86">
        <v>1883336.9467934077</v>
      </c>
      <c r="J474" s="86">
        <v>0</v>
      </c>
      <c r="K474" s="86">
        <v>17669160.893562965</v>
      </c>
      <c r="L474" s="86">
        <v>476546663.97160178</v>
      </c>
    </row>
    <row r="475" spans="1:12" x14ac:dyDescent="0.25">
      <c r="A475" s="97" t="s">
        <v>644</v>
      </c>
      <c r="B475" s="97" t="s">
        <v>644</v>
      </c>
      <c r="C475" s="86">
        <v>375223498.94920224</v>
      </c>
      <c r="D475" s="86">
        <v>20269582.252350841</v>
      </c>
      <c r="E475" s="86">
        <v>82746663.56408906</v>
      </c>
      <c r="F475" s="86">
        <v>40723866.133486323</v>
      </c>
      <c r="G475" s="86">
        <v>40114728.049623668</v>
      </c>
      <c r="H475" s="86">
        <v>16857555.31705448</v>
      </c>
      <c r="I475" s="86">
        <v>4011472.8049623673</v>
      </c>
      <c r="J475" s="86">
        <v>0</v>
      </c>
      <c r="K475" s="86">
        <v>22330977.809624609</v>
      </c>
      <c r="L475" s="86">
        <v>602278344.88039362</v>
      </c>
    </row>
    <row r="476" spans="1:12" x14ac:dyDescent="0.25">
      <c r="A476" s="97" t="s">
        <v>645</v>
      </c>
      <c r="B476" s="97" t="s">
        <v>645</v>
      </c>
      <c r="C476" s="86">
        <v>226516329.38225746</v>
      </c>
      <c r="D476" s="86">
        <v>11054749.159843903</v>
      </c>
      <c r="E476" s="86">
        <v>24752972.873964783</v>
      </c>
      <c r="F476" s="86">
        <v>24333145.687943608</v>
      </c>
      <c r="G476" s="86">
        <v>18833369.467934072</v>
      </c>
      <c r="H476" s="86">
        <v>16857555.31705448</v>
      </c>
      <c r="I476" s="86">
        <v>1883336.9467934077</v>
      </c>
      <c r="J476" s="86">
        <v>0</v>
      </c>
      <c r="K476" s="86">
        <v>12484590.712109841</v>
      </c>
      <c r="L476" s="86">
        <v>336716049.54790157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2AA17-DDC3-4A5C-A757-ED6EF1A11954}">
  <dimension ref="A2:L480"/>
  <sheetViews>
    <sheetView topLeftCell="A457" workbookViewId="0">
      <selection activeCell="G4" sqref="G4"/>
    </sheetView>
  </sheetViews>
  <sheetFormatPr baseColWidth="10" defaultRowHeight="15" x14ac:dyDescent="0.25"/>
  <cols>
    <col min="2" max="2" width="10.5703125" bestFit="1" customWidth="1"/>
    <col min="3" max="3" width="20.140625" bestFit="1" customWidth="1"/>
    <col min="4" max="5" width="19.140625" bestFit="1" customWidth="1"/>
    <col min="6" max="8" width="18.140625" bestFit="1" customWidth="1"/>
    <col min="9" max="9" width="16.5703125" bestFit="1" customWidth="1"/>
    <col min="10" max="10" width="19.140625" bestFit="1" customWidth="1"/>
    <col min="11" max="11" width="18.140625" bestFit="1" customWidth="1"/>
    <col min="12" max="12" width="20.140625" bestFit="1" customWidth="1"/>
  </cols>
  <sheetData>
    <row r="2" spans="1:12" ht="51" x14ac:dyDescent="0.25">
      <c r="A2" s="83" t="s">
        <v>887</v>
      </c>
      <c r="B2" s="98" t="s">
        <v>1</v>
      </c>
      <c r="C2" s="83" t="s">
        <v>889</v>
      </c>
      <c r="D2" s="83" t="s">
        <v>890</v>
      </c>
      <c r="E2" s="83" t="s">
        <v>891</v>
      </c>
      <c r="F2" s="83" t="s">
        <v>892</v>
      </c>
      <c r="G2" s="83" t="s">
        <v>893</v>
      </c>
      <c r="H2" s="83" t="s">
        <v>894</v>
      </c>
      <c r="I2" s="83" t="s">
        <v>895</v>
      </c>
      <c r="J2" s="83" t="s">
        <v>896</v>
      </c>
      <c r="K2" s="83" t="s">
        <v>897</v>
      </c>
      <c r="L2" s="83" t="s">
        <v>898</v>
      </c>
    </row>
    <row r="3" spans="1:12" x14ac:dyDescent="0.25">
      <c r="A3" s="84" t="s">
        <v>299</v>
      </c>
      <c r="B3" s="85" t="s">
        <v>6</v>
      </c>
      <c r="C3" s="86">
        <v>824555866.11931551</v>
      </c>
      <c r="D3" s="86">
        <v>403730283.25297415</v>
      </c>
      <c r="E3" s="86">
        <v>176692390.40175757</v>
      </c>
      <c r="F3" s="86">
        <v>320344048.25690067</v>
      </c>
      <c r="G3" s="86">
        <v>41059340.200588271</v>
      </c>
      <c r="H3" s="86">
        <v>12791210.501872513</v>
      </c>
      <c r="I3" s="86">
        <v>2328072.9759780066</v>
      </c>
      <c r="J3" s="86">
        <v>300644922.43872398</v>
      </c>
      <c r="K3" s="86">
        <v>30983896.626763765</v>
      </c>
      <c r="L3" s="86">
        <v>2113130030.7748742</v>
      </c>
    </row>
    <row r="4" spans="1:12" x14ac:dyDescent="0.25">
      <c r="A4" s="84" t="s">
        <v>301</v>
      </c>
      <c r="B4" s="85" t="s">
        <v>9</v>
      </c>
      <c r="C4" s="86">
        <v>752188475.62183678</v>
      </c>
      <c r="D4" s="86">
        <v>170635064.84802449</v>
      </c>
      <c r="E4" s="86">
        <v>68724840.55666247</v>
      </c>
      <c r="F4" s="86">
        <v>344556198.73792017</v>
      </c>
      <c r="G4" s="86">
        <v>41408466.342837036</v>
      </c>
      <c r="H4" s="86">
        <v>14390111.814606579</v>
      </c>
      <c r="I4" s="86">
        <v>2619082.0979752578</v>
      </c>
      <c r="J4" s="86">
        <v>27529702.268394388</v>
      </c>
      <c r="K4" s="86">
        <v>30117133.456391037</v>
      </c>
      <c r="L4" s="86">
        <v>1452169075.7446485</v>
      </c>
    </row>
    <row r="5" spans="1:12" x14ac:dyDescent="0.25">
      <c r="A5" s="84" t="s">
        <v>303</v>
      </c>
      <c r="B5" s="85" t="s">
        <v>11</v>
      </c>
      <c r="C5" s="86">
        <v>1919441079.8473573</v>
      </c>
      <c r="D5" s="86">
        <v>943525856.01180124</v>
      </c>
      <c r="E5" s="86">
        <v>519041215.7915287</v>
      </c>
      <c r="F5" s="86">
        <v>127808838.53003322</v>
      </c>
      <c r="G5" s="86">
        <v>33612822.131304756</v>
      </c>
      <c r="H5" s="86">
        <v>3197802.6254681177</v>
      </c>
      <c r="I5" s="86">
        <v>419890461.42177701</v>
      </c>
      <c r="J5" s="86">
        <v>1195459344.3510671</v>
      </c>
      <c r="K5" s="86">
        <v>108082208.49860828</v>
      </c>
      <c r="L5" s="86">
        <v>5270059629.2089453</v>
      </c>
    </row>
    <row r="6" spans="1:12" x14ac:dyDescent="0.25">
      <c r="A6" s="84" t="s">
        <v>305</v>
      </c>
      <c r="B6" s="85" t="s">
        <v>13</v>
      </c>
      <c r="C6" s="86">
        <v>943602124.51082158</v>
      </c>
      <c r="D6" s="86">
        <v>205628768.96670991</v>
      </c>
      <c r="E6" s="86">
        <v>82174268.515948191</v>
      </c>
      <c r="F6" s="86">
        <v>403858621.09012389</v>
      </c>
      <c r="G6" s="86">
        <v>48123593.579777762</v>
      </c>
      <c r="H6" s="86">
        <v>14390111.814606579</v>
      </c>
      <c r="I6" s="86">
        <v>2619082.0979752578</v>
      </c>
      <c r="J6" s="86">
        <v>32331605.022403631</v>
      </c>
      <c r="K6" s="86">
        <v>35814414.5823064</v>
      </c>
      <c r="L6" s="86">
        <v>1768542590.1806734</v>
      </c>
    </row>
    <row r="7" spans="1:12" x14ac:dyDescent="0.25">
      <c r="A7" s="84" t="s">
        <v>307</v>
      </c>
      <c r="B7" s="85" t="s">
        <v>14</v>
      </c>
      <c r="C7" s="86">
        <v>967456868.33271492</v>
      </c>
      <c r="D7" s="86">
        <v>202386283.84738487</v>
      </c>
      <c r="E7" s="86">
        <v>81760370.144874558</v>
      </c>
      <c r="F7" s="86">
        <v>397883176.19940126</v>
      </c>
      <c r="G7" s="86">
        <v>47446962.320092991</v>
      </c>
      <c r="H7" s="86">
        <v>14390111.814606579</v>
      </c>
      <c r="I7" s="86">
        <v>2619082.0979752578</v>
      </c>
      <c r="J7" s="86">
        <v>31847754.546502706</v>
      </c>
      <c r="K7" s="86">
        <v>35412606.251435861</v>
      </c>
      <c r="L7" s="86">
        <v>1781203215.5549886</v>
      </c>
    </row>
    <row r="8" spans="1:12" x14ac:dyDescent="0.25">
      <c r="A8" s="84" t="s">
        <v>309</v>
      </c>
      <c r="B8" s="85" t="s">
        <v>16</v>
      </c>
      <c r="C8" s="86">
        <v>892127935.60511255</v>
      </c>
      <c r="D8" s="86">
        <v>201279708.1909171</v>
      </c>
      <c r="E8" s="86">
        <v>80659534.526289627</v>
      </c>
      <c r="F8" s="86">
        <v>396941749.29888701</v>
      </c>
      <c r="G8" s="86">
        <v>47340359.568122998</v>
      </c>
      <c r="H8" s="86">
        <v>14390111.814606579</v>
      </c>
      <c r="I8" s="86">
        <v>2619082.0979752578</v>
      </c>
      <c r="J8" s="86">
        <v>31771524.263708703</v>
      </c>
      <c r="K8" s="86">
        <v>35070077.251200475</v>
      </c>
      <c r="L8" s="86">
        <v>1702200082.6168203</v>
      </c>
    </row>
    <row r="9" spans="1:12" x14ac:dyDescent="0.25">
      <c r="A9" s="84" t="s">
        <v>311</v>
      </c>
      <c r="B9" s="85" t="s">
        <v>17</v>
      </c>
      <c r="C9" s="86">
        <v>3056900012.2733607</v>
      </c>
      <c r="D9" s="86">
        <v>412820872.13035238</v>
      </c>
      <c r="E9" s="86">
        <v>768213992.44955349</v>
      </c>
      <c r="F9" s="86">
        <v>36564386.417867385</v>
      </c>
      <c r="G9" s="86">
        <v>23280729.759780094</v>
      </c>
      <c r="H9" s="86">
        <v>0</v>
      </c>
      <c r="I9" s="86">
        <v>0</v>
      </c>
      <c r="J9" s="86">
        <v>434526871.15987808</v>
      </c>
      <c r="K9" s="86">
        <v>290702763.23965961</v>
      </c>
      <c r="L9" s="86">
        <v>5023009627.4304514</v>
      </c>
    </row>
    <row r="10" spans="1:12" x14ac:dyDescent="0.25">
      <c r="A10" s="84" t="s">
        <v>313</v>
      </c>
      <c r="B10" s="85" t="s">
        <v>19</v>
      </c>
      <c r="C10" s="86">
        <v>1762978125.7404459</v>
      </c>
      <c r="D10" s="86">
        <v>267617242.64117104</v>
      </c>
      <c r="E10" s="86">
        <v>316688170.53070903</v>
      </c>
      <c r="F10" s="86">
        <v>275592676.29342902</v>
      </c>
      <c r="G10" s="86">
        <v>43169536.950206906</v>
      </c>
      <c r="H10" s="86">
        <v>7994506.5636703223</v>
      </c>
      <c r="I10" s="86">
        <v>1455045.6099862545</v>
      </c>
      <c r="J10" s="86">
        <v>249765447.73361292</v>
      </c>
      <c r="K10" s="86">
        <v>84488627.9483217</v>
      </c>
      <c r="L10" s="86">
        <v>3009749380.0115528</v>
      </c>
    </row>
    <row r="11" spans="1:12" x14ac:dyDescent="0.25">
      <c r="A11" s="84" t="s">
        <v>315</v>
      </c>
      <c r="B11" s="85" t="s">
        <v>20</v>
      </c>
      <c r="C11" s="86">
        <v>2881879545.1124754</v>
      </c>
      <c r="D11" s="86">
        <v>1420364368.4788535</v>
      </c>
      <c r="E11" s="86">
        <v>518418594.58377844</v>
      </c>
      <c r="F11" s="86">
        <v>423539336.10968137</v>
      </c>
      <c r="G11" s="86">
        <v>52744688.972153142</v>
      </c>
      <c r="H11" s="86">
        <v>12791210.501872513</v>
      </c>
      <c r="I11" s="86">
        <v>2328072.9759780066</v>
      </c>
      <c r="J11" s="86">
        <v>885202137.6283462</v>
      </c>
      <c r="K11" s="86">
        <v>172326455.47465974</v>
      </c>
      <c r="L11" s="86">
        <v>6369594409.8377972</v>
      </c>
    </row>
    <row r="12" spans="1:12" x14ac:dyDescent="0.25">
      <c r="A12" s="84" t="s">
        <v>317</v>
      </c>
      <c r="B12" s="85" t="s">
        <v>22</v>
      </c>
      <c r="C12" s="86">
        <v>1080961074.1325967</v>
      </c>
      <c r="D12" s="86">
        <v>226102587.51804006</v>
      </c>
      <c r="E12" s="86">
        <v>91432146.706947386</v>
      </c>
      <c r="F12" s="86">
        <v>443086451.23718607</v>
      </c>
      <c r="G12" s="86">
        <v>52565568.464077443</v>
      </c>
      <c r="H12" s="86">
        <v>14390111.814606579</v>
      </c>
      <c r="I12" s="86">
        <v>2619082.0979752578</v>
      </c>
      <c r="J12" s="86">
        <v>35508005.212234728</v>
      </c>
      <c r="K12" s="86">
        <v>39481087.216855884</v>
      </c>
      <c r="L12" s="86">
        <v>1986146114.4005198</v>
      </c>
    </row>
    <row r="13" spans="1:12" x14ac:dyDescent="0.25">
      <c r="A13" s="84" t="s">
        <v>319</v>
      </c>
      <c r="B13" s="85" t="s">
        <v>23</v>
      </c>
      <c r="C13" s="86">
        <v>3319537504.5638156</v>
      </c>
      <c r="D13" s="86">
        <v>2694982398.1327291</v>
      </c>
      <c r="E13" s="86">
        <v>554848095.40414727</v>
      </c>
      <c r="F13" s="86">
        <v>9141096.6044668052</v>
      </c>
      <c r="G13" s="86">
        <v>5820182.4399449974</v>
      </c>
      <c r="H13" s="86">
        <v>0</v>
      </c>
      <c r="I13" s="86">
        <v>0</v>
      </c>
      <c r="J13" s="86">
        <v>1015430799.548153</v>
      </c>
      <c r="K13" s="86">
        <v>381512109.82624769</v>
      </c>
      <c r="L13" s="86">
        <v>7981272186.5195045</v>
      </c>
    </row>
    <row r="14" spans="1:12" x14ac:dyDescent="0.25">
      <c r="A14" s="84" t="s">
        <v>321</v>
      </c>
      <c r="B14" s="85" t="s">
        <v>25</v>
      </c>
      <c r="C14" s="86">
        <v>2989118910.2093225</v>
      </c>
      <c r="D14" s="86">
        <v>1872954550.275826</v>
      </c>
      <c r="E14" s="86">
        <v>555331581.84903646</v>
      </c>
      <c r="F14" s="86">
        <v>13711644.906700289</v>
      </c>
      <c r="G14" s="86">
        <v>8730273.6599175483</v>
      </c>
      <c r="H14" s="86">
        <v>0</v>
      </c>
      <c r="I14" s="86">
        <v>0</v>
      </c>
      <c r="J14" s="86">
        <v>1133336546.036983</v>
      </c>
      <c r="K14" s="86">
        <v>309221354.1525768</v>
      </c>
      <c r="L14" s="86">
        <v>6882404861.0903625</v>
      </c>
    </row>
    <row r="15" spans="1:12" x14ac:dyDescent="0.25">
      <c r="A15" s="84" t="s">
        <v>323</v>
      </c>
      <c r="B15" s="85" t="s">
        <v>26</v>
      </c>
      <c r="C15" s="86">
        <v>3227556024.7482657</v>
      </c>
      <c r="D15" s="86">
        <v>1315082929.5769758</v>
      </c>
      <c r="E15" s="86">
        <v>590051461.48290336</v>
      </c>
      <c r="F15" s="86">
        <v>317049712.60473454</v>
      </c>
      <c r="G15" s="86">
        <v>43078848.972783171</v>
      </c>
      <c r="H15" s="86">
        <v>11192309.189138453</v>
      </c>
      <c r="I15" s="86">
        <v>2037063.8539807568</v>
      </c>
      <c r="J15" s="86">
        <v>862817042.77827048</v>
      </c>
      <c r="K15" s="86">
        <v>181848027.17412901</v>
      </c>
      <c r="L15" s="86">
        <v>6550713420.3811817</v>
      </c>
    </row>
    <row r="16" spans="1:12" x14ac:dyDescent="0.25">
      <c r="A16" s="84" t="s">
        <v>325</v>
      </c>
      <c r="B16" s="85" t="s">
        <v>28</v>
      </c>
      <c r="C16" s="86">
        <v>3574535078.7128997</v>
      </c>
      <c r="D16" s="86">
        <v>1129054476.6397069</v>
      </c>
      <c r="E16" s="86">
        <v>1718807422.6689277</v>
      </c>
      <c r="F16" s="86">
        <v>352647717.08863115</v>
      </c>
      <c r="G16" s="86">
        <v>47109799.480518535</v>
      </c>
      <c r="H16" s="86">
        <v>11192309.189138453</v>
      </c>
      <c r="I16" s="86">
        <v>2037063.8539807568</v>
      </c>
      <c r="J16" s="86">
        <v>1056204081.9219129</v>
      </c>
      <c r="K16" s="86">
        <v>576880671.01393712</v>
      </c>
      <c r="L16" s="86">
        <v>8468468620.5696526</v>
      </c>
    </row>
    <row r="17" spans="1:12" x14ac:dyDescent="0.25">
      <c r="A17" s="84" t="s">
        <v>327</v>
      </c>
      <c r="B17" s="85" t="s">
        <v>29</v>
      </c>
      <c r="C17" s="86">
        <v>4335544713.9766712</v>
      </c>
      <c r="D17" s="86">
        <v>597081522.32305336</v>
      </c>
      <c r="E17" s="86">
        <v>236642584.00367618</v>
      </c>
      <c r="F17" s="86">
        <v>1191379840.836344</v>
      </c>
      <c r="G17" s="86">
        <v>137298790.52162915</v>
      </c>
      <c r="H17" s="86">
        <v>14390111.814606579</v>
      </c>
      <c r="I17" s="86">
        <v>2619082.0979752578</v>
      </c>
      <c r="J17" s="86">
        <v>96099663.120953783</v>
      </c>
      <c r="K17" s="86">
        <v>127654325.89314252</v>
      </c>
      <c r="L17" s="86">
        <v>6738710634.5880527</v>
      </c>
    </row>
    <row r="18" spans="1:12" x14ac:dyDescent="0.25">
      <c r="A18" s="84" t="s">
        <v>329</v>
      </c>
      <c r="B18" s="85" t="s">
        <v>31</v>
      </c>
      <c r="C18" s="86">
        <v>4299327791.4010153</v>
      </c>
      <c r="D18" s="86">
        <v>590407052.8349936</v>
      </c>
      <c r="E18" s="86">
        <v>234377936.26786366</v>
      </c>
      <c r="F18" s="86">
        <v>1182193994.0855563</v>
      </c>
      <c r="G18" s="86">
        <v>136258628.4630841</v>
      </c>
      <c r="H18" s="86">
        <v>14390111.814606579</v>
      </c>
      <c r="I18" s="86">
        <v>2619082.0979752578</v>
      </c>
      <c r="J18" s="86">
        <v>95355856.357908875</v>
      </c>
      <c r="K18" s="86">
        <v>126012294.2967861</v>
      </c>
      <c r="L18" s="86">
        <v>6680942747.6197901</v>
      </c>
    </row>
    <row r="19" spans="1:12" x14ac:dyDescent="0.25">
      <c r="A19" s="84" t="s">
        <v>331</v>
      </c>
      <c r="B19" s="85" t="s">
        <v>32</v>
      </c>
      <c r="C19" s="86">
        <v>7092040155.0225725</v>
      </c>
      <c r="D19" s="86">
        <v>3669891823.2136679</v>
      </c>
      <c r="E19" s="86">
        <v>1335616336.822093</v>
      </c>
      <c r="F19" s="86">
        <v>36564386.41786734</v>
      </c>
      <c r="G19" s="86">
        <v>23280729.759780068</v>
      </c>
      <c r="H19" s="86">
        <v>12791210.501872513</v>
      </c>
      <c r="I19" s="86">
        <v>2328072.9759780066</v>
      </c>
      <c r="J19" s="86">
        <v>2099421743.2730014</v>
      </c>
      <c r="K19" s="86">
        <v>439081548.19581443</v>
      </c>
      <c r="L19" s="86">
        <v>14711016006.18265</v>
      </c>
    </row>
    <row r="20" spans="1:12" x14ac:dyDescent="0.25">
      <c r="A20" s="84" t="s">
        <v>333</v>
      </c>
      <c r="B20" s="85" t="s">
        <v>34</v>
      </c>
      <c r="C20" s="86">
        <v>6278678812.4574471</v>
      </c>
      <c r="D20" s="86">
        <v>3015094088.0815158</v>
      </c>
      <c r="E20" s="86">
        <v>1099847403.991163</v>
      </c>
      <c r="F20" s="86">
        <v>41134934.720100768</v>
      </c>
      <c r="G20" s="86">
        <v>26190820.979752582</v>
      </c>
      <c r="H20" s="86">
        <v>14390111.814606579</v>
      </c>
      <c r="I20" s="86">
        <v>2619082.0979752578</v>
      </c>
      <c r="J20" s="86">
        <v>1908129602.6433077</v>
      </c>
      <c r="K20" s="86">
        <v>372753203.15969378</v>
      </c>
      <c r="L20" s="86">
        <v>12758838059.945564</v>
      </c>
    </row>
    <row r="21" spans="1:12" x14ac:dyDescent="0.25">
      <c r="A21" s="84" t="s">
        <v>335</v>
      </c>
      <c r="B21" s="85" t="s">
        <v>35</v>
      </c>
      <c r="C21" s="86">
        <v>1298303414.3884296</v>
      </c>
      <c r="D21" s="86">
        <v>940091555.30185831</v>
      </c>
      <c r="E21" s="86">
        <v>353348747.01920813</v>
      </c>
      <c r="F21" s="86">
        <v>0</v>
      </c>
      <c r="G21" s="86">
        <v>0</v>
      </c>
      <c r="H21" s="86">
        <v>0</v>
      </c>
      <c r="I21" s="86">
        <v>0</v>
      </c>
      <c r="J21" s="86">
        <v>399124241.01815641</v>
      </c>
      <c r="K21" s="86">
        <v>116569040.79563189</v>
      </c>
      <c r="L21" s="86">
        <v>3107436998.5232844</v>
      </c>
    </row>
    <row r="22" spans="1:12" x14ac:dyDescent="0.25">
      <c r="A22" s="84" t="s">
        <v>337</v>
      </c>
      <c r="B22" s="85" t="s">
        <v>37</v>
      </c>
      <c r="C22" s="86">
        <v>656533751.54897511</v>
      </c>
      <c r="D22" s="86">
        <v>299694449.77548307</v>
      </c>
      <c r="E22" s="86">
        <v>180848593.42749095</v>
      </c>
      <c r="F22" s="86">
        <v>154467661.26967818</v>
      </c>
      <c r="G22" s="86">
        <v>27394753.833023187</v>
      </c>
      <c r="H22" s="86">
        <v>12791210.501872513</v>
      </c>
      <c r="I22" s="86">
        <v>144041489.09170741</v>
      </c>
      <c r="J22" s="86">
        <v>435455275.48132253</v>
      </c>
      <c r="K22" s="86">
        <v>35107955.373283073</v>
      </c>
      <c r="L22" s="86">
        <v>1946335140.3028359</v>
      </c>
    </row>
    <row r="23" spans="1:12" x14ac:dyDescent="0.25">
      <c r="A23" s="85" t="s">
        <v>39</v>
      </c>
      <c r="B23" s="85" t="s">
        <v>39</v>
      </c>
      <c r="C23" s="86">
        <v>1515742428.9729731</v>
      </c>
      <c r="D23" s="86">
        <v>378935607.24324328</v>
      </c>
      <c r="E23" s="86">
        <v>126311869.08108109</v>
      </c>
      <c r="F23" s="86">
        <v>63155934.540540546</v>
      </c>
      <c r="G23" s="86">
        <v>63155934.540540546</v>
      </c>
      <c r="H23" s="86">
        <v>63155934.540540546</v>
      </c>
      <c r="I23" s="86">
        <v>0</v>
      </c>
      <c r="J23" s="86">
        <v>0</v>
      </c>
      <c r="K23" s="86">
        <v>63155934.540540546</v>
      </c>
      <c r="L23" s="86">
        <v>2273613643.4594598</v>
      </c>
    </row>
    <row r="24" spans="1:12" x14ac:dyDescent="0.25">
      <c r="A24" s="84" t="s">
        <v>339</v>
      </c>
      <c r="B24" s="85" t="s">
        <v>40</v>
      </c>
      <c r="C24" s="86">
        <v>992725969.53670287</v>
      </c>
      <c r="D24" s="86">
        <v>174085056.72548589</v>
      </c>
      <c r="E24" s="86">
        <v>155771757.82689911</v>
      </c>
      <c r="F24" s="86">
        <v>304825395.05442882</v>
      </c>
      <c r="G24" s="86">
        <v>39302080.9408966</v>
      </c>
      <c r="H24" s="86">
        <v>12791210.501872513</v>
      </c>
      <c r="I24" s="86">
        <v>2328072.9759780066</v>
      </c>
      <c r="J24" s="86">
        <v>135843441.1728113</v>
      </c>
      <c r="K24" s="86">
        <v>41776913.846542507</v>
      </c>
      <c r="L24" s="86">
        <v>1859449898.5816174</v>
      </c>
    </row>
    <row r="25" spans="1:12" x14ac:dyDescent="0.25">
      <c r="A25" s="85" t="s">
        <v>43</v>
      </c>
      <c r="B25" s="85" t="s">
        <v>43</v>
      </c>
      <c r="C25" s="86">
        <v>1013360036.94301</v>
      </c>
      <c r="D25" s="86">
        <v>200168342.3023006</v>
      </c>
      <c r="E25" s="86">
        <v>233091251.41363582</v>
      </c>
      <c r="F25" s="86">
        <v>0</v>
      </c>
      <c r="G25" s="86">
        <v>0</v>
      </c>
      <c r="H25" s="86">
        <v>0</v>
      </c>
      <c r="I25" s="86">
        <v>0</v>
      </c>
      <c r="J25" s="86">
        <v>134374400.39183009</v>
      </c>
      <c r="K25" s="86">
        <v>65151425.072453886</v>
      </c>
      <c r="L25" s="86">
        <v>1646145456.1232305</v>
      </c>
    </row>
    <row r="26" spans="1:12" x14ac:dyDescent="0.25">
      <c r="A26" s="85" t="s">
        <v>44</v>
      </c>
      <c r="B26" s="85" t="s">
        <v>44</v>
      </c>
      <c r="C26" s="86">
        <v>3611569457.8062654</v>
      </c>
      <c r="D26" s="86">
        <v>1868865507.3089116</v>
      </c>
      <c r="E26" s="86">
        <v>680152828.23767424</v>
      </c>
      <c r="F26" s="86">
        <v>0</v>
      </c>
      <c r="G26" s="86">
        <v>0</v>
      </c>
      <c r="H26" s="86">
        <v>0</v>
      </c>
      <c r="I26" s="86">
        <v>0</v>
      </c>
      <c r="J26" s="86">
        <v>1069115132.0807806</v>
      </c>
      <c r="K26" s="86">
        <v>223599059.5494937</v>
      </c>
      <c r="L26" s="86">
        <v>7453301984.9831266</v>
      </c>
    </row>
    <row r="27" spans="1:12" x14ac:dyDescent="0.25">
      <c r="A27" s="84" t="s">
        <v>341</v>
      </c>
      <c r="B27" s="85" t="s">
        <v>46</v>
      </c>
      <c r="C27" s="86">
        <v>476332772.32716149</v>
      </c>
      <c r="D27" s="86">
        <v>88401841.40535593</v>
      </c>
      <c r="E27" s="86">
        <v>34771390.952773333</v>
      </c>
      <c r="F27" s="86">
        <v>180339756.4669261</v>
      </c>
      <c r="G27" s="86">
        <v>27364894.832707517</v>
      </c>
      <c r="H27" s="86">
        <v>12791210.501872513</v>
      </c>
      <c r="I27" s="86">
        <v>2328072.9759780066</v>
      </c>
      <c r="J27" s="86">
        <v>13142407.088929582</v>
      </c>
      <c r="K27" s="86">
        <v>16780785.827157825</v>
      </c>
      <c r="L27" s="86">
        <v>852253132.37886238</v>
      </c>
    </row>
    <row r="28" spans="1:12" x14ac:dyDescent="0.25">
      <c r="A28" s="85" t="s">
        <v>48</v>
      </c>
      <c r="B28" s="85" t="s">
        <v>48</v>
      </c>
      <c r="C28" s="86">
        <v>1406991420.5837839</v>
      </c>
      <c r="D28" s="86">
        <v>351747855.14594597</v>
      </c>
      <c r="E28" s="86">
        <v>117249285.04864866</v>
      </c>
      <c r="F28" s="86">
        <v>58624642.524324328</v>
      </c>
      <c r="G28" s="86">
        <v>58624642.524324328</v>
      </c>
      <c r="H28" s="86">
        <v>58624642.524324328</v>
      </c>
      <c r="I28" s="86">
        <v>0</v>
      </c>
      <c r="J28" s="86">
        <v>0</v>
      </c>
      <c r="K28" s="86">
        <v>58624642.524324328</v>
      </c>
      <c r="L28" s="86">
        <v>2110487130.8756762</v>
      </c>
    </row>
    <row r="29" spans="1:12" x14ac:dyDescent="0.25">
      <c r="A29" s="85" t="s">
        <v>49</v>
      </c>
      <c r="B29" s="85" t="s">
        <v>49</v>
      </c>
      <c r="C29" s="86">
        <v>1425476636.3675675</v>
      </c>
      <c r="D29" s="86">
        <v>356369159.09189188</v>
      </c>
      <c r="E29" s="86">
        <v>118789719.6972973</v>
      </c>
      <c r="F29" s="86">
        <v>59394859.848648652</v>
      </c>
      <c r="G29" s="86">
        <v>59394859.848648652</v>
      </c>
      <c r="H29" s="86">
        <v>59394859.848648652</v>
      </c>
      <c r="I29" s="86">
        <v>0</v>
      </c>
      <c r="J29" s="86">
        <v>0</v>
      </c>
      <c r="K29" s="86">
        <v>59394859.848648652</v>
      </c>
      <c r="L29" s="86">
        <v>2138214954.5513508</v>
      </c>
    </row>
    <row r="30" spans="1:12" x14ac:dyDescent="0.25">
      <c r="A30" s="85" t="s">
        <v>50</v>
      </c>
      <c r="B30" s="85" t="s">
        <v>50</v>
      </c>
      <c r="C30" s="86">
        <v>709972608.51891887</v>
      </c>
      <c r="D30" s="86">
        <v>177493152.12972972</v>
      </c>
      <c r="E30" s="86">
        <v>59164384.043243244</v>
      </c>
      <c r="F30" s="86">
        <v>29582192.021621622</v>
      </c>
      <c r="G30" s="86">
        <v>29582192.021621622</v>
      </c>
      <c r="H30" s="86">
        <v>29582192.021621622</v>
      </c>
      <c r="I30" s="86">
        <v>0</v>
      </c>
      <c r="J30" s="86">
        <v>0</v>
      </c>
      <c r="K30" s="86">
        <v>29582192.021621622</v>
      </c>
      <c r="L30" s="86">
        <v>1064958912.7783782</v>
      </c>
    </row>
    <row r="31" spans="1:12" x14ac:dyDescent="0.25">
      <c r="A31" s="84" t="s">
        <v>343</v>
      </c>
      <c r="B31" s="85" t="s">
        <v>51</v>
      </c>
      <c r="C31" s="86">
        <v>92894203.782065451</v>
      </c>
      <c r="D31" s="86">
        <v>63637566.206291877</v>
      </c>
      <c r="E31" s="86">
        <v>19678651.010970872</v>
      </c>
      <c r="F31" s="86">
        <v>21497906.356229156</v>
      </c>
      <c r="G31" s="86">
        <v>10423950.14196761</v>
      </c>
      <c r="H31" s="86">
        <v>5630900.1434077639</v>
      </c>
      <c r="I31" s="86">
        <v>1017091.5672379726</v>
      </c>
      <c r="J31" s="86">
        <v>1628475.8071601244</v>
      </c>
      <c r="K31" s="86">
        <v>5502066.3148775734</v>
      </c>
      <c r="L31" s="86">
        <v>221910811.33020842</v>
      </c>
    </row>
    <row r="32" spans="1:12" x14ac:dyDescent="0.25">
      <c r="A32" s="85" t="s">
        <v>53</v>
      </c>
      <c r="B32" s="85" t="s">
        <v>53</v>
      </c>
      <c r="C32" s="86">
        <v>285754783.79746228</v>
      </c>
      <c r="D32" s="86">
        <v>140975090.27662015</v>
      </c>
      <c r="E32" s="86">
        <v>85304497.720306844</v>
      </c>
      <c r="F32" s="86">
        <v>31573585.474804439</v>
      </c>
      <c r="G32" s="86">
        <v>3575244.2375881495</v>
      </c>
      <c r="H32" s="86">
        <v>0</v>
      </c>
      <c r="I32" s="86">
        <v>72482045.771311283</v>
      </c>
      <c r="J32" s="86">
        <v>187326625.47916791</v>
      </c>
      <c r="K32" s="86">
        <v>16048333.020780478</v>
      </c>
      <c r="L32" s="86">
        <v>823040205.77804148</v>
      </c>
    </row>
    <row r="33" spans="1:12" x14ac:dyDescent="0.25">
      <c r="A33" s="84" t="s">
        <v>345</v>
      </c>
      <c r="B33" s="85" t="s">
        <v>55</v>
      </c>
      <c r="C33" s="86">
        <v>204584822.40462208</v>
      </c>
      <c r="D33" s="86">
        <v>61493183.597553194</v>
      </c>
      <c r="E33" s="86">
        <v>32929673.874731235</v>
      </c>
      <c r="F33" s="86">
        <v>11092762.135250917</v>
      </c>
      <c r="G33" s="86">
        <v>9040813.9310041983</v>
      </c>
      <c r="H33" s="86">
        <v>5005244.5719180116</v>
      </c>
      <c r="I33" s="86">
        <v>904081.39310042001</v>
      </c>
      <c r="J33" s="86">
        <v>27923573.295029249</v>
      </c>
      <c r="K33" s="86">
        <v>8840978.4648302738</v>
      </c>
      <c r="L33" s="86">
        <v>361815133.66803962</v>
      </c>
    </row>
    <row r="34" spans="1:12" x14ac:dyDescent="0.25">
      <c r="A34" s="85" t="s">
        <v>56</v>
      </c>
      <c r="B34" s="85" t="s">
        <v>56</v>
      </c>
      <c r="C34" s="86">
        <v>295794183.57528824</v>
      </c>
      <c r="D34" s="86">
        <v>365943498.05788857</v>
      </c>
      <c r="E34" s="86">
        <v>52305195.883832082</v>
      </c>
      <c r="F34" s="86">
        <v>0</v>
      </c>
      <c r="G34" s="86">
        <v>0</v>
      </c>
      <c r="H34" s="86">
        <v>0</v>
      </c>
      <c r="I34" s="86">
        <v>0</v>
      </c>
      <c r="J34" s="86">
        <v>471695536.8790971</v>
      </c>
      <c r="K34" s="86">
        <v>34711738.66605252</v>
      </c>
      <c r="L34" s="86">
        <v>1220450153.0621586</v>
      </c>
    </row>
    <row r="35" spans="1:12" x14ac:dyDescent="0.25">
      <c r="A35" s="85" t="s">
        <v>57</v>
      </c>
      <c r="B35" s="85" t="s">
        <v>57</v>
      </c>
      <c r="C35" s="86">
        <v>1460117439.2432265</v>
      </c>
      <c r="D35" s="86">
        <v>755561578.06234813</v>
      </c>
      <c r="E35" s="86">
        <v>274978237.98290181</v>
      </c>
      <c r="F35" s="86">
        <v>0</v>
      </c>
      <c r="G35" s="86">
        <v>0</v>
      </c>
      <c r="H35" s="86">
        <v>0</v>
      </c>
      <c r="I35" s="86">
        <v>0</v>
      </c>
      <c r="J35" s="86">
        <v>432231379.50063801</v>
      </c>
      <c r="K35" s="86">
        <v>90398617.570797339</v>
      </c>
      <c r="L35" s="86">
        <v>3013287252.3599114</v>
      </c>
    </row>
    <row r="36" spans="1:12" x14ac:dyDescent="0.25">
      <c r="A36" s="85" t="s">
        <v>58</v>
      </c>
      <c r="B36" s="85" t="s">
        <v>58</v>
      </c>
      <c r="C36" s="86">
        <v>100563461.33838761</v>
      </c>
      <c r="D36" s="86">
        <v>24607698.533047538</v>
      </c>
      <c r="E36" s="86">
        <v>9679028.0896653645</v>
      </c>
      <c r="F36" s="86">
        <v>50199705.007416971</v>
      </c>
      <c r="G36" s="86">
        <v>5684378.3611339815</v>
      </c>
      <c r="H36" s="86">
        <v>0</v>
      </c>
      <c r="I36" s="86">
        <v>0</v>
      </c>
      <c r="J36" s="86">
        <v>3658344.5152464006</v>
      </c>
      <c r="K36" s="86">
        <v>4101283.0888412567</v>
      </c>
      <c r="L36" s="86">
        <v>198493898.93373913</v>
      </c>
    </row>
    <row r="37" spans="1:12" x14ac:dyDescent="0.25">
      <c r="A37" s="85" t="s">
        <v>60</v>
      </c>
      <c r="B37" s="85" t="s">
        <v>60</v>
      </c>
      <c r="C37" s="86">
        <v>103784873.90957215</v>
      </c>
      <c r="D37" s="86">
        <v>25395972.408541307</v>
      </c>
      <c r="E37" s="86">
        <v>9989082.4806929138</v>
      </c>
      <c r="F37" s="86">
        <v>51807783.713424265</v>
      </c>
      <c r="G37" s="86">
        <v>5866469.6263730414</v>
      </c>
      <c r="H37" s="86">
        <v>0</v>
      </c>
      <c r="I37" s="86">
        <v>0</v>
      </c>
      <c r="J37" s="86">
        <v>3775534.5647364738</v>
      </c>
      <c r="K37" s="86">
        <v>4232662.0680902181</v>
      </c>
      <c r="L37" s="86">
        <v>204852378.7714304</v>
      </c>
    </row>
    <row r="38" spans="1:12" x14ac:dyDescent="0.25">
      <c r="A38" s="84" t="s">
        <v>347</v>
      </c>
      <c r="B38" s="85" t="s">
        <v>62</v>
      </c>
      <c r="C38" s="86">
        <v>273052293.67853308</v>
      </c>
      <c r="D38" s="86">
        <v>95316446.040625632</v>
      </c>
      <c r="E38" s="86">
        <v>26945742.627805676</v>
      </c>
      <c r="F38" s="86">
        <v>28984937.885498926</v>
      </c>
      <c r="G38" s="86">
        <v>10518149.721665939</v>
      </c>
      <c r="H38" s="86">
        <v>5630900.1434077639</v>
      </c>
      <c r="I38" s="86">
        <v>1017091.5672379726</v>
      </c>
      <c r="J38" s="86">
        <v>2234724.1844394123</v>
      </c>
      <c r="K38" s="86">
        <v>11382130.496123686</v>
      </c>
      <c r="L38" s="86">
        <v>455082416.34533805</v>
      </c>
    </row>
    <row r="39" spans="1:12" x14ac:dyDescent="0.25">
      <c r="A39" s="84" t="s">
        <v>349</v>
      </c>
      <c r="B39" s="85" t="s">
        <v>63</v>
      </c>
      <c r="C39" s="86">
        <v>1047945618.3356278</v>
      </c>
      <c r="D39" s="86">
        <v>419896548.4093895</v>
      </c>
      <c r="E39" s="86">
        <v>177357483.06564748</v>
      </c>
      <c r="F39" s="86">
        <v>46827257.255651191</v>
      </c>
      <c r="G39" s="86">
        <v>9896911.885976661</v>
      </c>
      <c r="H39" s="86">
        <v>3753933.4289385076</v>
      </c>
      <c r="I39" s="86">
        <v>678061.04482531478</v>
      </c>
      <c r="J39" s="86">
        <v>105816875.45126405</v>
      </c>
      <c r="K39" s="86">
        <v>27890395.3185522</v>
      </c>
      <c r="L39" s="86">
        <v>1840063084.1958725</v>
      </c>
    </row>
    <row r="40" spans="1:12" x14ac:dyDescent="0.25">
      <c r="A40" s="85" t="s">
        <v>64</v>
      </c>
      <c r="B40" s="85" t="s">
        <v>64</v>
      </c>
      <c r="C40" s="86">
        <v>2672138373.9243245</v>
      </c>
      <c r="D40" s="86">
        <v>668034593.48108113</v>
      </c>
      <c r="E40" s="86">
        <v>222678197.82702702</v>
      </c>
      <c r="F40" s="86">
        <v>111339098.91351351</v>
      </c>
      <c r="G40" s="86">
        <v>111339098.91351351</v>
      </c>
      <c r="H40" s="86">
        <v>111339098.91351351</v>
      </c>
      <c r="I40" s="86">
        <v>0</v>
      </c>
      <c r="J40" s="86">
        <v>0</v>
      </c>
      <c r="K40" s="86">
        <v>111339098.91351351</v>
      </c>
      <c r="L40" s="86">
        <v>4008207560.886487</v>
      </c>
    </row>
    <row r="41" spans="1:12" x14ac:dyDescent="0.25">
      <c r="A41" s="85" t="s">
        <v>65</v>
      </c>
      <c r="B41" s="85" t="s">
        <v>65</v>
      </c>
      <c r="C41" s="86">
        <v>403471095.82702696</v>
      </c>
      <c r="D41" s="86">
        <v>100867773.95675674</v>
      </c>
      <c r="E41" s="86">
        <v>33622591.318918914</v>
      </c>
      <c r="F41" s="86">
        <v>16811295.659459457</v>
      </c>
      <c r="G41" s="86">
        <v>16811295.659459457</v>
      </c>
      <c r="H41" s="86">
        <v>16811295.659459457</v>
      </c>
      <c r="I41" s="86">
        <v>0</v>
      </c>
      <c r="J41" s="86">
        <v>0</v>
      </c>
      <c r="K41" s="86">
        <v>16811295.659459457</v>
      </c>
      <c r="L41" s="86">
        <v>605206643.7405405</v>
      </c>
    </row>
    <row r="42" spans="1:12" x14ac:dyDescent="0.25">
      <c r="A42" s="85" t="s">
        <v>67</v>
      </c>
      <c r="B42" s="85" t="s">
        <v>67</v>
      </c>
      <c r="C42" s="86">
        <v>1158548438.9591105</v>
      </c>
      <c r="D42" s="86">
        <v>92497784.889782399</v>
      </c>
      <c r="E42" s="86">
        <v>151387997.169433</v>
      </c>
      <c r="F42" s="86">
        <v>0</v>
      </c>
      <c r="G42" s="86">
        <v>0</v>
      </c>
      <c r="H42" s="86">
        <v>0</v>
      </c>
      <c r="I42" s="86">
        <v>49177249.742268436</v>
      </c>
      <c r="J42" s="86">
        <v>526332745.1150347</v>
      </c>
      <c r="K42" s="86">
        <v>54836577.590549484</v>
      </c>
      <c r="L42" s="86">
        <v>2032780793.4661784</v>
      </c>
    </row>
    <row r="43" spans="1:12" x14ac:dyDescent="0.25">
      <c r="A43" s="85" t="s">
        <v>69</v>
      </c>
      <c r="B43" s="85" t="s">
        <v>69</v>
      </c>
      <c r="C43" s="86">
        <v>594708504.05116832</v>
      </c>
      <c r="D43" s="86">
        <v>67934741.66335237</v>
      </c>
      <c r="E43" s="86">
        <v>306722878.85542327</v>
      </c>
      <c r="F43" s="86">
        <v>0</v>
      </c>
      <c r="G43" s="86">
        <v>0</v>
      </c>
      <c r="H43" s="86">
        <v>0</v>
      </c>
      <c r="I43" s="86">
        <v>0</v>
      </c>
      <c r="J43" s="86">
        <v>58142328.534707569</v>
      </c>
      <c r="K43" s="86">
        <v>4512365.7434957065</v>
      </c>
      <c r="L43" s="86">
        <v>1032020818.8481472</v>
      </c>
    </row>
    <row r="44" spans="1:12" x14ac:dyDescent="0.25">
      <c r="A44" s="85" t="s">
        <v>71</v>
      </c>
      <c r="B44" s="85" t="s">
        <v>71</v>
      </c>
      <c r="C44" s="86">
        <v>3178321556.476294</v>
      </c>
      <c r="D44" s="86">
        <v>3757737532.4999027</v>
      </c>
      <c r="E44" s="86">
        <v>975392750.83887303</v>
      </c>
      <c r="F44" s="86">
        <v>1580122642.396749</v>
      </c>
      <c r="G44" s="86">
        <v>178925652.15374953</v>
      </c>
      <c r="H44" s="86">
        <v>0</v>
      </c>
      <c r="I44" s="86">
        <v>0</v>
      </c>
      <c r="J44" s="86">
        <v>2476071337.6916461</v>
      </c>
      <c r="K44" s="86">
        <v>380215352.00817627</v>
      </c>
      <c r="L44" s="86">
        <v>12526786824.065392</v>
      </c>
    </row>
    <row r="45" spans="1:12" x14ac:dyDescent="0.25">
      <c r="A45" s="85" t="s">
        <v>74</v>
      </c>
      <c r="B45" s="85" t="s">
        <v>74</v>
      </c>
      <c r="C45" s="86">
        <v>5610427697.923728</v>
      </c>
      <c r="D45" s="86">
        <v>2523328654.7726569</v>
      </c>
      <c r="E45" s="86">
        <v>492197990.80309117</v>
      </c>
      <c r="F45" s="86">
        <v>2552755681.1143374</v>
      </c>
      <c r="G45" s="86">
        <v>289062040.36147648</v>
      </c>
      <c r="H45" s="86">
        <v>0</v>
      </c>
      <c r="I45" s="86">
        <v>0</v>
      </c>
      <c r="J45" s="86">
        <v>432959988.65492857</v>
      </c>
      <c r="K45" s="86">
        <v>208558470.67927593</v>
      </c>
      <c r="L45" s="86">
        <v>12109290524.309494</v>
      </c>
    </row>
    <row r="46" spans="1:12" x14ac:dyDescent="0.25">
      <c r="A46" s="84" t="s">
        <v>259</v>
      </c>
      <c r="B46" s="85" t="s">
        <v>78</v>
      </c>
      <c r="C46" s="86">
        <v>5319769189.753273</v>
      </c>
      <c r="D46" s="86">
        <v>3301646219.4271884</v>
      </c>
      <c r="E46" s="86">
        <v>1209581938.9223616</v>
      </c>
      <c r="F46" s="86">
        <v>0</v>
      </c>
      <c r="G46" s="86">
        <v>0</v>
      </c>
      <c r="H46" s="86">
        <v>0</v>
      </c>
      <c r="I46" s="86">
        <v>0</v>
      </c>
      <c r="J46" s="86">
        <v>714532826.19640613</v>
      </c>
      <c r="K46" s="86">
        <v>338090711.61940485</v>
      </c>
      <c r="L46" s="86">
        <v>10883620885.918634</v>
      </c>
    </row>
    <row r="47" spans="1:12" x14ac:dyDescent="0.25">
      <c r="A47" s="84" t="s">
        <v>261</v>
      </c>
      <c r="B47" s="85" t="s">
        <v>79</v>
      </c>
      <c r="C47" s="86">
        <v>5829565156.9747562</v>
      </c>
      <c r="D47" s="86">
        <v>1130254257.7053037</v>
      </c>
      <c r="E47" s="86">
        <v>1007390219.5564944</v>
      </c>
      <c r="F47" s="86">
        <v>440040893.18172783</v>
      </c>
      <c r="G47" s="86">
        <v>49828159.963225059</v>
      </c>
      <c r="H47" s="86">
        <v>0</v>
      </c>
      <c r="I47" s="86">
        <v>0</v>
      </c>
      <c r="J47" s="86">
        <v>826425429.57566404</v>
      </c>
      <c r="K47" s="86">
        <v>315313572.53772241</v>
      </c>
      <c r="L47" s="86">
        <v>9598817689.4948921</v>
      </c>
    </row>
    <row r="48" spans="1:12" x14ac:dyDescent="0.25">
      <c r="A48" s="84" t="s">
        <v>263</v>
      </c>
      <c r="B48" s="85" t="s">
        <v>80</v>
      </c>
      <c r="C48" s="86">
        <v>14457043735.557535</v>
      </c>
      <c r="D48" s="86">
        <v>6478504599.9162807</v>
      </c>
      <c r="E48" s="86">
        <v>2052302936.7504282</v>
      </c>
      <c r="F48" s="86">
        <v>199485736.06740171</v>
      </c>
      <c r="G48" s="86">
        <v>76656366.538631007</v>
      </c>
      <c r="H48" s="86">
        <v>5409966.7270427672</v>
      </c>
      <c r="I48" s="86">
        <v>730875.15819532447</v>
      </c>
      <c r="J48" s="86">
        <v>6782435883.830883</v>
      </c>
      <c r="K48" s="86">
        <v>920730530.59964299</v>
      </c>
      <c r="L48" s="86">
        <v>30973300631.146042</v>
      </c>
    </row>
    <row r="49" spans="1:12" x14ac:dyDescent="0.25">
      <c r="A49" s="84" t="s">
        <v>265</v>
      </c>
      <c r="B49" s="85" t="s">
        <v>81</v>
      </c>
      <c r="C49" s="86">
        <v>5571378808.2115993</v>
      </c>
      <c r="D49" s="86">
        <v>3217815323.2315865</v>
      </c>
      <c r="E49" s="86">
        <v>861301562.66393995</v>
      </c>
      <c r="F49" s="86">
        <v>537737368.52838445</v>
      </c>
      <c r="G49" s="86">
        <v>90928371.607118636</v>
      </c>
      <c r="H49" s="86">
        <v>27049833.635213934</v>
      </c>
      <c r="I49" s="86">
        <v>3654375.7909766352</v>
      </c>
      <c r="J49" s="86">
        <v>1564607004.1567817</v>
      </c>
      <c r="K49" s="86">
        <v>344880768.63046813</v>
      </c>
      <c r="L49" s="86">
        <v>12219353416.456072</v>
      </c>
    </row>
    <row r="50" spans="1:12" x14ac:dyDescent="0.25">
      <c r="A50" s="84" t="s">
        <v>267</v>
      </c>
      <c r="B50" s="85" t="s">
        <v>82</v>
      </c>
      <c r="C50" s="86">
        <v>5660851047.4810257</v>
      </c>
      <c r="D50" s="86">
        <v>2613544093.7856178</v>
      </c>
      <c r="E50" s="86">
        <v>914527794.6417923</v>
      </c>
      <c r="F50" s="86">
        <v>103423793.66850498</v>
      </c>
      <c r="G50" s="86">
        <v>65778764.237579465</v>
      </c>
      <c r="H50" s="86">
        <v>0</v>
      </c>
      <c r="I50" s="86">
        <v>0</v>
      </c>
      <c r="J50" s="86">
        <v>1495120717.9429715</v>
      </c>
      <c r="K50" s="86">
        <v>531591693.68492669</v>
      </c>
      <c r="L50" s="86">
        <v>11384837905.442419</v>
      </c>
    </row>
    <row r="51" spans="1:12" x14ac:dyDescent="0.25">
      <c r="A51" s="84" t="s">
        <v>269</v>
      </c>
      <c r="B51" s="85" t="s">
        <v>83</v>
      </c>
      <c r="C51" s="86">
        <v>4987848741.6726646</v>
      </c>
      <c r="D51" s="86">
        <v>795293744.40730953</v>
      </c>
      <c r="E51" s="86">
        <v>948758269.88004935</v>
      </c>
      <c r="F51" s="86">
        <v>57457663.149169415</v>
      </c>
      <c r="G51" s="86">
        <v>36543757.909766354</v>
      </c>
      <c r="H51" s="86">
        <v>27049833.635213934</v>
      </c>
      <c r="I51" s="86">
        <v>3654375.7909766352</v>
      </c>
      <c r="J51" s="86">
        <v>738487334.58865023</v>
      </c>
      <c r="K51" s="86">
        <v>250217975.2810348</v>
      </c>
      <c r="L51" s="86">
        <v>7845311696.3148346</v>
      </c>
    </row>
    <row r="52" spans="1:12" x14ac:dyDescent="0.25">
      <c r="A52" s="84" t="s">
        <v>271</v>
      </c>
      <c r="B52" s="85" t="s">
        <v>84</v>
      </c>
      <c r="C52" s="86">
        <v>890290063.96000969</v>
      </c>
      <c r="D52" s="86">
        <v>134334560.61305079</v>
      </c>
      <c r="E52" s="86">
        <v>151621065.50374109</v>
      </c>
      <c r="F52" s="86">
        <v>68949195.779003263</v>
      </c>
      <c r="G52" s="86">
        <v>43852509.491719596</v>
      </c>
      <c r="H52" s="86">
        <v>32459800.362256702</v>
      </c>
      <c r="I52" s="86">
        <v>4385250.9491719594</v>
      </c>
      <c r="J52" s="86">
        <v>126661822.37458995</v>
      </c>
      <c r="K52" s="86">
        <v>40481441.890026025</v>
      </c>
      <c r="L52" s="86">
        <v>1493035710.9235692</v>
      </c>
    </row>
    <row r="53" spans="1:12" x14ac:dyDescent="0.25">
      <c r="A53" s="84" t="s">
        <v>273</v>
      </c>
      <c r="B53" s="85" t="s">
        <v>85</v>
      </c>
      <c r="C53" s="86">
        <v>1950642827.6294475</v>
      </c>
      <c r="D53" s="86">
        <v>1015076238.6588781</v>
      </c>
      <c r="E53" s="86">
        <v>309643098.0574441</v>
      </c>
      <c r="F53" s="86">
        <v>68949195.779003263</v>
      </c>
      <c r="G53" s="86">
        <v>43852509.491719596</v>
      </c>
      <c r="H53" s="86">
        <v>32459800.362256702</v>
      </c>
      <c r="I53" s="86">
        <v>4385250.9491719594</v>
      </c>
      <c r="J53" s="86">
        <v>507978054.68991333</v>
      </c>
      <c r="K53" s="86">
        <v>104609243.78741586</v>
      </c>
      <c r="L53" s="86">
        <v>4037596219.4052501</v>
      </c>
    </row>
    <row r="54" spans="1:12" x14ac:dyDescent="0.25">
      <c r="A54" s="84" t="s">
        <v>275</v>
      </c>
      <c r="B54" s="85" t="s">
        <v>86</v>
      </c>
      <c r="C54" s="86">
        <v>1584513852.8860557</v>
      </c>
      <c r="D54" s="86">
        <v>198910588.90928698</v>
      </c>
      <c r="E54" s="86">
        <v>133087186.97319457</v>
      </c>
      <c r="F54" s="86">
        <v>28419884.836116489</v>
      </c>
      <c r="G54" s="86">
        <v>22925650.140247762</v>
      </c>
      <c r="H54" s="86">
        <v>20078789.190720819</v>
      </c>
      <c r="I54" s="86">
        <v>2292565.0140247764</v>
      </c>
      <c r="J54" s="86">
        <v>79391835.56443736</v>
      </c>
      <c r="K54" s="86">
        <v>53842923.600750245</v>
      </c>
      <c r="L54" s="86">
        <v>2123463277.1148348</v>
      </c>
    </row>
    <row r="55" spans="1:12" x14ac:dyDescent="0.25">
      <c r="A55" s="84" t="s">
        <v>277</v>
      </c>
      <c r="B55" s="85" t="s">
        <v>87</v>
      </c>
      <c r="C55" s="86">
        <v>736966002.09361792</v>
      </c>
      <c r="D55" s="86">
        <v>377488281.59742475</v>
      </c>
      <c r="E55" s="86">
        <v>165871533.60931334</v>
      </c>
      <c r="F55" s="86">
        <v>64113330.640424654</v>
      </c>
      <c r="G55" s="86">
        <v>23692574.740854755</v>
      </c>
      <c r="H55" s="86">
        <v>20078789.190720819</v>
      </c>
      <c r="I55" s="86">
        <v>2292565.0140247764</v>
      </c>
      <c r="J55" s="86">
        <v>4935762.941857432</v>
      </c>
      <c r="K55" s="86">
        <v>36292649.039051607</v>
      </c>
      <c r="L55" s="86">
        <v>1431731488.8672898</v>
      </c>
    </row>
    <row r="56" spans="1:12" x14ac:dyDescent="0.25">
      <c r="A56" s="84" t="s">
        <v>279</v>
      </c>
      <c r="B56" s="85" t="s">
        <v>88</v>
      </c>
      <c r="C56" s="86">
        <v>2029397926.4832373</v>
      </c>
      <c r="D56" s="86">
        <v>59430974.974151947</v>
      </c>
      <c r="E56" s="86">
        <v>145157965.7004441</v>
      </c>
      <c r="F56" s="86">
        <v>0</v>
      </c>
      <c r="G56" s="86">
        <v>0</v>
      </c>
      <c r="H56" s="86">
        <v>0</v>
      </c>
      <c r="I56" s="86">
        <v>0</v>
      </c>
      <c r="J56" s="86">
        <v>314388929.75961506</v>
      </c>
      <c r="K56" s="86">
        <v>112139212.13665795</v>
      </c>
      <c r="L56" s="86">
        <v>2660515009.0541058</v>
      </c>
    </row>
    <row r="57" spans="1:12" x14ac:dyDescent="0.25">
      <c r="A57" s="84" t="s">
        <v>281</v>
      </c>
      <c r="B57" s="85" t="s">
        <v>90</v>
      </c>
      <c r="C57" s="86">
        <v>428982847.19565666</v>
      </c>
      <c r="D57" s="86">
        <v>0</v>
      </c>
      <c r="E57" s="86">
        <v>82397865.923831895</v>
      </c>
      <c r="F57" s="86">
        <v>0</v>
      </c>
      <c r="G57" s="86">
        <v>0</v>
      </c>
      <c r="H57" s="86">
        <v>0</v>
      </c>
      <c r="I57" s="86">
        <v>0</v>
      </c>
      <c r="J57" s="86">
        <v>47501413.115814619</v>
      </c>
      <c r="K57" s="86">
        <v>23031059.103716269</v>
      </c>
      <c r="L57" s="86">
        <v>581913185.33901942</v>
      </c>
    </row>
    <row r="58" spans="1:12" x14ac:dyDescent="0.25">
      <c r="A58" s="84" t="s">
        <v>283</v>
      </c>
      <c r="B58" s="85" t="s">
        <v>91</v>
      </c>
      <c r="C58" s="86">
        <v>6765683319.3162098</v>
      </c>
      <c r="D58" s="86">
        <v>6222101020.6201611</v>
      </c>
      <c r="E58" s="86">
        <v>1319343190.2044866</v>
      </c>
      <c r="F58" s="86">
        <v>41874910.035072394</v>
      </c>
      <c r="G58" s="86">
        <v>53754832.226134993</v>
      </c>
      <c r="H58" s="86">
        <v>0</v>
      </c>
      <c r="I58" s="86">
        <v>0</v>
      </c>
      <c r="J58" s="86">
        <v>1615758008.654418</v>
      </c>
      <c r="K58" s="86">
        <v>878651596.66750586</v>
      </c>
      <c r="L58" s="86">
        <v>16897166877.723989</v>
      </c>
    </row>
    <row r="59" spans="1:12" x14ac:dyDescent="0.25">
      <c r="A59" s="84" t="s">
        <v>285</v>
      </c>
      <c r="B59" s="85" t="s">
        <v>92</v>
      </c>
      <c r="C59" s="86">
        <v>5439242913.9699221</v>
      </c>
      <c r="D59" s="86">
        <v>1030330499.1909001</v>
      </c>
      <c r="E59" s="86">
        <v>429632678.19095379</v>
      </c>
      <c r="F59" s="86">
        <v>2045781928.0929286</v>
      </c>
      <c r="G59" s="86">
        <v>241457341.22260261</v>
      </c>
      <c r="H59" s="86">
        <v>31996224.384346616</v>
      </c>
      <c r="I59" s="86">
        <v>4300386.578090799</v>
      </c>
      <c r="J59" s="86">
        <v>177644596.0090442</v>
      </c>
      <c r="K59" s="86">
        <v>197185554.2271859</v>
      </c>
      <c r="L59" s="86">
        <v>9597572121.8659744</v>
      </c>
    </row>
    <row r="60" spans="1:12" x14ac:dyDescent="0.25">
      <c r="A60" s="84" t="s">
        <v>416</v>
      </c>
      <c r="B60" s="85" t="s">
        <v>94</v>
      </c>
      <c r="C60" s="86">
        <v>22771474706.248871</v>
      </c>
      <c r="D60" s="86">
        <v>11573145230.279505</v>
      </c>
      <c r="E60" s="86">
        <v>3860156857.9432135</v>
      </c>
      <c r="F60" s="86">
        <v>0</v>
      </c>
      <c r="G60" s="86">
        <v>0</v>
      </c>
      <c r="H60" s="86">
        <v>0</v>
      </c>
      <c r="I60" s="86">
        <v>0</v>
      </c>
      <c r="J60" s="86">
        <v>4738577242.2150412</v>
      </c>
      <c r="K60" s="86">
        <v>1170795515.8171563</v>
      </c>
      <c r="L60" s="86">
        <v>44114149552.503784</v>
      </c>
    </row>
    <row r="61" spans="1:12" x14ac:dyDescent="0.25">
      <c r="A61" s="85" t="s">
        <v>97</v>
      </c>
      <c r="B61" s="85" t="s">
        <v>97</v>
      </c>
      <c r="C61" s="86">
        <v>8581816798.2531452</v>
      </c>
      <c r="D61" s="86">
        <v>3384829615.92875</v>
      </c>
      <c r="E61" s="86">
        <v>1454028519.6063085</v>
      </c>
      <c r="F61" s="86">
        <v>0</v>
      </c>
      <c r="G61" s="86">
        <v>0</v>
      </c>
      <c r="H61" s="86">
        <v>0</v>
      </c>
      <c r="I61" s="86">
        <v>0</v>
      </c>
      <c r="J61" s="86">
        <v>1674083632.029829</v>
      </c>
      <c r="K61" s="86">
        <v>421438600.77314454</v>
      </c>
      <c r="L61" s="86">
        <v>15516197166.591177</v>
      </c>
    </row>
    <row r="62" spans="1:12" x14ac:dyDescent="0.25">
      <c r="A62" s="85" t="s">
        <v>100</v>
      </c>
      <c r="B62" s="85" t="s">
        <v>100</v>
      </c>
      <c r="C62" s="86">
        <v>800998254.17472363</v>
      </c>
      <c r="D62" s="86">
        <v>196002835.44242826</v>
      </c>
      <c r="E62" s="86">
        <v>77094448.607355118</v>
      </c>
      <c r="F62" s="86">
        <v>399845784.30255359</v>
      </c>
      <c r="G62" s="86">
        <v>45276654.987200931</v>
      </c>
      <c r="H62" s="86">
        <v>0</v>
      </c>
      <c r="I62" s="86">
        <v>0</v>
      </c>
      <c r="J62" s="86">
        <v>29139088.202440999</v>
      </c>
      <c r="K62" s="86">
        <v>32667139.24040471</v>
      </c>
      <c r="L62" s="86">
        <v>1581024204.9571071</v>
      </c>
    </row>
    <row r="63" spans="1:12" x14ac:dyDescent="0.25">
      <c r="A63" s="84" t="s">
        <v>422</v>
      </c>
      <c r="B63" s="85" t="s">
        <v>102</v>
      </c>
      <c r="C63" s="86">
        <v>4996007614.9433355</v>
      </c>
      <c r="D63" s="86">
        <v>1249001903.7358339</v>
      </c>
      <c r="E63" s="86">
        <v>416333967.91194463</v>
      </c>
      <c r="F63" s="86">
        <v>208166983.95597231</v>
      </c>
      <c r="G63" s="86">
        <v>208166983.95597231</v>
      </c>
      <c r="H63" s="86">
        <v>208166983.95597231</v>
      </c>
      <c r="I63" s="86">
        <v>0</v>
      </c>
      <c r="J63" s="86">
        <v>0</v>
      </c>
      <c r="K63" s="86">
        <v>208166983.95597231</v>
      </c>
      <c r="L63" s="86">
        <v>7494011422.4150047</v>
      </c>
    </row>
    <row r="64" spans="1:12" x14ac:dyDescent="0.25">
      <c r="A64" s="85" t="s">
        <v>104</v>
      </c>
      <c r="B64" s="85" t="s">
        <v>104</v>
      </c>
      <c r="C64" s="86">
        <v>2274961696.0573006</v>
      </c>
      <c r="D64" s="86">
        <v>568740424.01432514</v>
      </c>
      <c r="E64" s="86">
        <v>189580141.33810839</v>
      </c>
      <c r="F64" s="86">
        <v>94790070.669054195</v>
      </c>
      <c r="G64" s="86">
        <v>94790070.669054195</v>
      </c>
      <c r="H64" s="86">
        <v>94790070.669054195</v>
      </c>
      <c r="I64" s="86">
        <v>0</v>
      </c>
      <c r="J64" s="86">
        <v>0</v>
      </c>
      <c r="K64" s="86">
        <v>94790070.669054195</v>
      </c>
      <c r="L64" s="86">
        <v>3412442544.0859504</v>
      </c>
    </row>
    <row r="65" spans="1:12" x14ac:dyDescent="0.25">
      <c r="A65" s="85" t="s">
        <v>106</v>
      </c>
      <c r="B65" s="85" t="s">
        <v>106</v>
      </c>
      <c r="C65" s="86">
        <v>4290306309.6703606</v>
      </c>
      <c r="D65" s="86">
        <v>1072576577.4175901</v>
      </c>
      <c r="E65" s="86">
        <v>357525525.80586338</v>
      </c>
      <c r="F65" s="86">
        <v>178762762.90293169</v>
      </c>
      <c r="G65" s="86">
        <v>178762762.90293169</v>
      </c>
      <c r="H65" s="86">
        <v>178762762.90293169</v>
      </c>
      <c r="I65" s="86">
        <v>0</v>
      </c>
      <c r="J65" s="86">
        <v>0</v>
      </c>
      <c r="K65" s="86">
        <v>178762762.90293169</v>
      </c>
      <c r="L65" s="86">
        <v>6435459464.5055389</v>
      </c>
    </row>
    <row r="66" spans="1:12" x14ac:dyDescent="0.25">
      <c r="A66" s="85" t="s">
        <v>108</v>
      </c>
      <c r="B66" s="85" t="s">
        <v>108</v>
      </c>
      <c r="C66" s="86">
        <v>2346254163.8003449</v>
      </c>
      <c r="D66" s="86">
        <v>586563540.95008624</v>
      </c>
      <c r="E66" s="86">
        <v>195521180.31669539</v>
      </c>
      <c r="F66" s="86">
        <v>97760590.158347696</v>
      </c>
      <c r="G66" s="86">
        <v>97760590.158347696</v>
      </c>
      <c r="H66" s="86">
        <v>97760590.158347696</v>
      </c>
      <c r="I66" s="86">
        <v>0</v>
      </c>
      <c r="J66" s="86">
        <v>0</v>
      </c>
      <c r="K66" s="86">
        <v>97760590.158347696</v>
      </c>
      <c r="L66" s="86">
        <v>3519381245.7005167</v>
      </c>
    </row>
    <row r="67" spans="1:12" x14ac:dyDescent="0.25">
      <c r="A67" s="84" t="s">
        <v>424</v>
      </c>
      <c r="B67" s="85" t="s">
        <v>110</v>
      </c>
      <c r="C67" s="86">
        <v>3650411414.2360477</v>
      </c>
      <c r="D67" s="86">
        <v>912602853.55901194</v>
      </c>
      <c r="E67" s="86">
        <v>304200951.18633735</v>
      </c>
      <c r="F67" s="86">
        <v>152100475.59316868</v>
      </c>
      <c r="G67" s="86">
        <v>152100475.59316868</v>
      </c>
      <c r="H67" s="86">
        <v>152100475.59316868</v>
      </c>
      <c r="I67" s="86">
        <v>0</v>
      </c>
      <c r="J67" s="86">
        <v>0</v>
      </c>
      <c r="K67" s="86">
        <v>152100475.59316868</v>
      </c>
      <c r="L67" s="86">
        <v>5475617121.3540697</v>
      </c>
    </row>
    <row r="68" spans="1:12" x14ac:dyDescent="0.25">
      <c r="A68" s="85" t="s">
        <v>112</v>
      </c>
      <c r="B68" s="85" t="s">
        <v>112</v>
      </c>
      <c r="C68" s="86">
        <v>867998603.25542951</v>
      </c>
      <c r="D68" s="86">
        <v>212397700.63346562</v>
      </c>
      <c r="E68" s="86">
        <v>83543095.582496464</v>
      </c>
      <c r="F68" s="86">
        <v>433291309.29226983</v>
      </c>
      <c r="G68" s="86">
        <v>49063868.846330553</v>
      </c>
      <c r="H68" s="86">
        <v>0</v>
      </c>
      <c r="I68" s="86">
        <v>0</v>
      </c>
      <c r="J68" s="86">
        <v>31576458.16084189</v>
      </c>
      <c r="K68" s="86">
        <v>35399616.772244267</v>
      </c>
      <c r="L68" s="86">
        <v>1713270652.5430782</v>
      </c>
    </row>
    <row r="69" spans="1:12" x14ac:dyDescent="0.25">
      <c r="A69" s="85" t="s">
        <v>114</v>
      </c>
      <c r="B69" s="85" t="s">
        <v>114</v>
      </c>
      <c r="C69" s="86">
        <v>3650411414.2360477</v>
      </c>
      <c r="D69" s="86">
        <v>912602853.55901194</v>
      </c>
      <c r="E69" s="86">
        <v>304200951.18633735</v>
      </c>
      <c r="F69" s="86">
        <v>152100475.59316868</v>
      </c>
      <c r="G69" s="86">
        <v>152100475.59316868</v>
      </c>
      <c r="H69" s="86">
        <v>152100475.59316868</v>
      </c>
      <c r="I69" s="86">
        <v>0</v>
      </c>
      <c r="J69" s="86">
        <v>0</v>
      </c>
      <c r="K69" s="86">
        <v>152100475.59316868</v>
      </c>
      <c r="L69" s="86">
        <v>5475617121.3540697</v>
      </c>
    </row>
    <row r="70" spans="1:12" x14ac:dyDescent="0.25">
      <c r="A70" s="85" t="s">
        <v>116</v>
      </c>
      <c r="B70" s="85" t="s">
        <v>116</v>
      </c>
      <c r="C70" s="86">
        <v>2447431440.6980815</v>
      </c>
      <c r="D70" s="86">
        <v>611857860.17452037</v>
      </c>
      <c r="E70" s="86">
        <v>203952620.05817342</v>
      </c>
      <c r="F70" s="86">
        <v>101976310.02908671</v>
      </c>
      <c r="G70" s="86">
        <v>101976310.02908671</v>
      </c>
      <c r="H70" s="86">
        <v>101976310.02908671</v>
      </c>
      <c r="I70" s="86">
        <v>0</v>
      </c>
      <c r="J70" s="86">
        <v>0</v>
      </c>
      <c r="K70" s="86">
        <v>101976310.02908671</v>
      </c>
      <c r="L70" s="86">
        <v>3671147161.047122</v>
      </c>
    </row>
    <row r="71" spans="1:12" x14ac:dyDescent="0.25">
      <c r="A71" s="84" t="s">
        <v>426</v>
      </c>
      <c r="B71" s="85" t="s">
        <v>118</v>
      </c>
      <c r="C71" s="86">
        <v>3507712577.0229912</v>
      </c>
      <c r="D71" s="86">
        <v>876928144.2557478</v>
      </c>
      <c r="E71" s="86">
        <v>292309381.41858262</v>
      </c>
      <c r="F71" s="86">
        <v>146154690.70929131</v>
      </c>
      <c r="G71" s="86">
        <v>146154690.70929131</v>
      </c>
      <c r="H71" s="86">
        <v>146154690.70929131</v>
      </c>
      <c r="I71" s="86">
        <v>0</v>
      </c>
      <c r="J71" s="86">
        <v>0</v>
      </c>
      <c r="K71" s="86">
        <v>146154690.70929131</v>
      </c>
      <c r="L71" s="86">
        <v>5261568865.5344877</v>
      </c>
    </row>
    <row r="72" spans="1:12" x14ac:dyDescent="0.25">
      <c r="A72" s="85" t="s">
        <v>120</v>
      </c>
      <c r="B72" s="85" t="s">
        <v>120</v>
      </c>
      <c r="C72" s="86">
        <v>18412437439.833855</v>
      </c>
      <c r="D72" s="86">
        <v>2035229289.6729703</v>
      </c>
      <c r="E72" s="86">
        <v>1356819526.4486468</v>
      </c>
      <c r="F72" s="86">
        <v>0</v>
      </c>
      <c r="G72" s="86">
        <v>0</v>
      </c>
      <c r="H72" s="86">
        <v>0</v>
      </c>
      <c r="I72" s="86">
        <v>0</v>
      </c>
      <c r="J72" s="86">
        <v>2161200864.4462304</v>
      </c>
      <c r="K72" s="86">
        <v>2326146457.738471</v>
      </c>
      <c r="L72" s="86">
        <v>26291833578.140175</v>
      </c>
    </row>
    <row r="73" spans="1:12" x14ac:dyDescent="0.25">
      <c r="A73" s="85" t="s">
        <v>123</v>
      </c>
      <c r="B73" s="85" t="s">
        <v>123</v>
      </c>
      <c r="C73" s="86">
        <v>3422131012.9651308</v>
      </c>
      <c r="D73" s="86">
        <v>1533528701.6170714</v>
      </c>
      <c r="E73" s="86">
        <v>485801223.01070172</v>
      </c>
      <c r="F73" s="86">
        <v>20422350.172935832</v>
      </c>
      <c r="G73" s="86">
        <v>20422350.172935832</v>
      </c>
      <c r="H73" s="86">
        <v>20422350.172935832</v>
      </c>
      <c r="I73" s="86">
        <v>0</v>
      </c>
      <c r="J73" s="86">
        <v>1605472363.9258685</v>
      </c>
      <c r="K73" s="86">
        <v>217946390.76862183</v>
      </c>
      <c r="L73" s="86">
        <v>7326146742.8062</v>
      </c>
    </row>
    <row r="74" spans="1:12" x14ac:dyDescent="0.25">
      <c r="A74" s="84" t="s">
        <v>418</v>
      </c>
      <c r="B74" s="85" t="s">
        <v>125</v>
      </c>
      <c r="C74" s="86">
        <v>5488308756.1854897</v>
      </c>
      <c r="D74" s="86">
        <v>1267449263.9119132</v>
      </c>
      <c r="E74" s="86">
        <v>1107535348.9460821</v>
      </c>
      <c r="F74" s="86">
        <v>156520504.07901546</v>
      </c>
      <c r="G74" s="86">
        <v>156520504.07901546</v>
      </c>
      <c r="H74" s="86">
        <v>156520504.07901546</v>
      </c>
      <c r="I74" s="86">
        <v>0</v>
      </c>
      <c r="J74" s="86">
        <v>694458959.68739903</v>
      </c>
      <c r="K74" s="86">
        <v>316431095.72198689</v>
      </c>
      <c r="L74" s="86">
        <v>9343744936.6899185</v>
      </c>
    </row>
    <row r="75" spans="1:12" x14ac:dyDescent="0.25">
      <c r="A75" s="85" t="s">
        <v>127</v>
      </c>
      <c r="B75" s="85" t="s">
        <v>127</v>
      </c>
      <c r="C75" s="86">
        <v>562418316.89587557</v>
      </c>
      <c r="D75" s="86">
        <v>102984036.56462124</v>
      </c>
      <c r="E75" s="86">
        <v>119922449.68598762</v>
      </c>
      <c r="F75" s="86">
        <v>0</v>
      </c>
      <c r="G75" s="86">
        <v>0</v>
      </c>
      <c r="H75" s="86">
        <v>0</v>
      </c>
      <c r="I75" s="86">
        <v>0</v>
      </c>
      <c r="J75" s="86">
        <v>77297416.284567684</v>
      </c>
      <c r="K75" s="86">
        <v>33519569.901647009</v>
      </c>
      <c r="L75" s="86">
        <v>896141789.33269906</v>
      </c>
    </row>
    <row r="76" spans="1:12" x14ac:dyDescent="0.25">
      <c r="A76" s="85" t="s">
        <v>129</v>
      </c>
      <c r="B76" s="85" t="s">
        <v>129</v>
      </c>
      <c r="C76" s="86">
        <v>7564225471.8376141</v>
      </c>
      <c r="D76" s="86">
        <v>3914231814.999227</v>
      </c>
      <c r="E76" s="86">
        <v>1424541160.9009657</v>
      </c>
      <c r="F76" s="86">
        <v>0</v>
      </c>
      <c r="G76" s="86">
        <v>0</v>
      </c>
      <c r="H76" s="86">
        <v>0</v>
      </c>
      <c r="I76" s="86">
        <v>0</v>
      </c>
      <c r="J76" s="86">
        <v>2239200438.7269039</v>
      </c>
      <c r="K76" s="86">
        <v>468315429.4782899</v>
      </c>
      <c r="L76" s="86">
        <v>15610514315.943003</v>
      </c>
    </row>
    <row r="77" spans="1:12" x14ac:dyDescent="0.25">
      <c r="A77" s="85" t="s">
        <v>131</v>
      </c>
      <c r="B77" s="85" t="s">
        <v>131</v>
      </c>
      <c r="C77" s="86">
        <v>6287857220.5298986</v>
      </c>
      <c r="D77" s="86">
        <v>1571964305.1324747</v>
      </c>
      <c r="E77" s="86">
        <v>523988101.71082485</v>
      </c>
      <c r="F77" s="86">
        <v>261994050.85541242</v>
      </c>
      <c r="G77" s="86">
        <v>261994050.85541242</v>
      </c>
      <c r="H77" s="86">
        <v>261994050.85541242</v>
      </c>
      <c r="I77" s="86">
        <v>0</v>
      </c>
      <c r="J77" s="86">
        <v>0</v>
      </c>
      <c r="K77" s="86">
        <v>261994050.85541242</v>
      </c>
      <c r="L77" s="86">
        <v>9431785830.7948456</v>
      </c>
    </row>
    <row r="78" spans="1:12" x14ac:dyDescent="0.25">
      <c r="A78" s="84" t="s">
        <v>420</v>
      </c>
      <c r="B78" s="85" t="s">
        <v>133</v>
      </c>
      <c r="C78" s="86">
        <v>130310697637.96758</v>
      </c>
      <c r="D78" s="86">
        <v>32577674409.491894</v>
      </c>
      <c r="E78" s="86">
        <v>10859224803.163963</v>
      </c>
      <c r="F78" s="86">
        <v>5429612401.5819817</v>
      </c>
      <c r="G78" s="86">
        <v>5429612401.5819817</v>
      </c>
      <c r="H78" s="86">
        <v>5429612401.5819817</v>
      </c>
      <c r="I78" s="86">
        <v>0</v>
      </c>
      <c r="J78" s="86">
        <v>0</v>
      </c>
      <c r="K78" s="86">
        <v>5429612401.5819817</v>
      </c>
      <c r="L78" s="86">
        <v>195466046456.95132</v>
      </c>
    </row>
    <row r="79" spans="1:12" x14ac:dyDescent="0.25">
      <c r="A79" s="87" t="s">
        <v>136</v>
      </c>
      <c r="B79" s="87" t="s">
        <v>136</v>
      </c>
      <c r="C79" s="86">
        <v>3096828709.4918919</v>
      </c>
      <c r="D79" s="86">
        <v>774207177.37297297</v>
      </c>
      <c r="E79" s="86">
        <v>258069059.12432429</v>
      </c>
      <c r="F79" s="86">
        <v>129034529.56216215</v>
      </c>
      <c r="G79" s="86">
        <v>129034529.56216215</v>
      </c>
      <c r="H79" s="86">
        <v>129034529.56216215</v>
      </c>
      <c r="I79" s="86">
        <v>0</v>
      </c>
      <c r="J79" s="86">
        <v>0</v>
      </c>
      <c r="K79" s="86">
        <v>129034529.56216215</v>
      </c>
      <c r="L79" s="86">
        <v>4645243064.2378378</v>
      </c>
    </row>
    <row r="80" spans="1:12" x14ac:dyDescent="0.25">
      <c r="A80" s="88" t="s">
        <v>146</v>
      </c>
      <c r="B80" s="88" t="s">
        <v>146</v>
      </c>
      <c r="C80" s="86">
        <v>651510368.25034308</v>
      </c>
      <c r="D80" s="86">
        <v>162877592.06258577</v>
      </c>
      <c r="E80" s="86">
        <v>54292530.687528588</v>
      </c>
      <c r="F80" s="86">
        <v>27146265.343764294</v>
      </c>
      <c r="G80" s="86">
        <v>27146265.343764294</v>
      </c>
      <c r="H80" s="86">
        <v>27146265.343764294</v>
      </c>
      <c r="I80" s="86">
        <v>0</v>
      </c>
      <c r="J80" s="86">
        <v>0</v>
      </c>
      <c r="K80" s="86">
        <v>27146265.343764294</v>
      </c>
      <c r="L80" s="86">
        <v>977265552.37551475</v>
      </c>
    </row>
    <row r="81" spans="1:12" x14ac:dyDescent="0.25">
      <c r="A81" s="88" t="s">
        <v>148</v>
      </c>
      <c r="B81" s="88" t="s">
        <v>148</v>
      </c>
      <c r="C81" s="86">
        <v>69129586.597990543</v>
      </c>
      <c r="D81" s="86">
        <v>17282396.649497636</v>
      </c>
      <c r="E81" s="86">
        <v>5760798.8831658782</v>
      </c>
      <c r="F81" s="86">
        <v>2880399.4415829391</v>
      </c>
      <c r="G81" s="86">
        <v>2880399.4415829391</v>
      </c>
      <c r="H81" s="86">
        <v>2880399.4415829391</v>
      </c>
      <c r="I81" s="86">
        <v>0</v>
      </c>
      <c r="J81" s="86">
        <v>0</v>
      </c>
      <c r="K81" s="86">
        <v>2880399.4415829391</v>
      </c>
      <c r="L81" s="86">
        <v>103694379.89698578</v>
      </c>
    </row>
    <row r="82" spans="1:12" x14ac:dyDescent="0.25">
      <c r="A82" s="88" t="s">
        <v>150</v>
      </c>
      <c r="B82" s="88" t="s">
        <v>150</v>
      </c>
      <c r="C82" s="86">
        <v>198168978.24624759</v>
      </c>
      <c r="D82" s="86">
        <v>49542244.561561897</v>
      </c>
      <c r="E82" s="86">
        <v>16514081.520520633</v>
      </c>
      <c r="F82" s="86">
        <v>8257040.7602603165</v>
      </c>
      <c r="G82" s="86">
        <v>8257040.7602603165</v>
      </c>
      <c r="H82" s="86">
        <v>8257040.7602603165</v>
      </c>
      <c r="I82" s="86">
        <v>0</v>
      </c>
      <c r="J82" s="86">
        <v>0</v>
      </c>
      <c r="K82" s="86">
        <v>8257040.7602603165</v>
      </c>
      <c r="L82" s="86">
        <v>297253467.36937147</v>
      </c>
    </row>
    <row r="83" spans="1:12" x14ac:dyDescent="0.25">
      <c r="A83" s="88" t="s">
        <v>152</v>
      </c>
      <c r="B83" s="88" t="s">
        <v>152</v>
      </c>
      <c r="C83" s="86">
        <v>10814405.725269567</v>
      </c>
      <c r="D83" s="86">
        <v>2703601.4313173918</v>
      </c>
      <c r="E83" s="86">
        <v>901200.47710579727</v>
      </c>
      <c r="F83" s="86">
        <v>450600.23855289863</v>
      </c>
      <c r="G83" s="86">
        <v>450600.23855289863</v>
      </c>
      <c r="H83" s="86">
        <v>450600.23855289863</v>
      </c>
      <c r="I83" s="86">
        <v>0</v>
      </c>
      <c r="J83" s="86">
        <v>0</v>
      </c>
      <c r="K83" s="86">
        <v>450600.23855289863</v>
      </c>
      <c r="L83" s="86">
        <v>16221608.587904349</v>
      </c>
    </row>
    <row r="84" spans="1:12" x14ac:dyDescent="0.25">
      <c r="A84" s="88" t="s">
        <v>154</v>
      </c>
      <c r="B84" s="88" t="s">
        <v>154</v>
      </c>
      <c r="C84" s="86">
        <v>103280078.01098301</v>
      </c>
      <c r="D84" s="86">
        <v>25820019.502745751</v>
      </c>
      <c r="E84" s="86">
        <v>8606673.1675819159</v>
      </c>
      <c r="F84" s="86">
        <v>4303336.5837909579</v>
      </c>
      <c r="G84" s="86">
        <v>4303336.5837909579</v>
      </c>
      <c r="H84" s="86">
        <v>4303336.5837909579</v>
      </c>
      <c r="I84" s="86">
        <v>0</v>
      </c>
      <c r="J84" s="86">
        <v>0</v>
      </c>
      <c r="K84" s="86">
        <v>4303336.5837909579</v>
      </c>
      <c r="L84" s="86">
        <v>154920117.01647449</v>
      </c>
    </row>
    <row r="85" spans="1:12" x14ac:dyDescent="0.25">
      <c r="A85" s="88" t="s">
        <v>156</v>
      </c>
      <c r="B85" s="88" t="s">
        <v>156</v>
      </c>
      <c r="C85" s="86">
        <v>909427686.46137571</v>
      </c>
      <c r="D85" s="86">
        <v>227356921.61534393</v>
      </c>
      <c r="E85" s="86">
        <v>75785640.538447976</v>
      </c>
      <c r="F85" s="86">
        <v>37892820.269223988</v>
      </c>
      <c r="G85" s="86">
        <v>37892820.269223988</v>
      </c>
      <c r="H85" s="86">
        <v>37892820.269223988</v>
      </c>
      <c r="I85" s="86">
        <v>0</v>
      </c>
      <c r="J85" s="86">
        <v>0</v>
      </c>
      <c r="K85" s="86">
        <v>37892820.269223988</v>
      </c>
      <c r="L85" s="86">
        <v>1364141529.6920633</v>
      </c>
    </row>
    <row r="86" spans="1:12" x14ac:dyDescent="0.25">
      <c r="A86" s="88" t="s">
        <v>158</v>
      </c>
      <c r="B86" s="88" t="s">
        <v>158</v>
      </c>
      <c r="C86" s="86">
        <v>305954487.47967774</v>
      </c>
      <c r="D86" s="86">
        <v>25093307.227704946</v>
      </c>
      <c r="E86" s="86">
        <v>16462299.453656208</v>
      </c>
      <c r="F86" s="86">
        <v>31601962.215036683</v>
      </c>
      <c r="G86" s="86">
        <v>15800981.107518341</v>
      </c>
      <c r="H86" s="86">
        <v>3950245.2768795853</v>
      </c>
      <c r="I86" s="86">
        <v>0</v>
      </c>
      <c r="J86" s="86">
        <v>47873881.18203865</v>
      </c>
      <c r="K86" s="86">
        <v>5878720.953665521</v>
      </c>
      <c r="L86" s="86">
        <v>452615884.89617765</v>
      </c>
    </row>
    <row r="87" spans="1:12" x14ac:dyDescent="0.25">
      <c r="A87" s="88" t="s">
        <v>159</v>
      </c>
      <c r="B87" s="88" t="s">
        <v>159</v>
      </c>
      <c r="C87" s="86">
        <v>305954487.47967774</v>
      </c>
      <c r="D87" s="86">
        <v>20643555.276545472</v>
      </c>
      <c r="E87" s="86">
        <v>4415943.7789268335</v>
      </c>
      <c r="F87" s="86">
        <v>31601962.215036683</v>
      </c>
      <c r="G87" s="86">
        <v>15800981.107518341</v>
      </c>
      <c r="H87" s="86">
        <v>3950245.2768795853</v>
      </c>
      <c r="I87" s="86">
        <v>0</v>
      </c>
      <c r="J87" s="86">
        <v>47873881.18203865</v>
      </c>
      <c r="K87" s="86">
        <v>5790160.9441657402</v>
      </c>
      <c r="L87" s="86">
        <v>436031217.2607891</v>
      </c>
    </row>
    <row r="88" spans="1:12" x14ac:dyDescent="0.25">
      <c r="A88" s="88" t="s">
        <v>160</v>
      </c>
      <c r="B88" s="88" t="s">
        <v>160</v>
      </c>
      <c r="C88" s="86">
        <v>204217985.11314341</v>
      </c>
      <c r="D88" s="86">
        <v>7422175.3276715241</v>
      </c>
      <c r="E88" s="86">
        <v>4415943.7789268335</v>
      </c>
      <c r="F88" s="86">
        <v>31601962.215036683</v>
      </c>
      <c r="G88" s="86">
        <v>15800981.107518341</v>
      </c>
      <c r="H88" s="86">
        <v>3950245.2768795853</v>
      </c>
      <c r="I88" s="86">
        <v>0</v>
      </c>
      <c r="J88" s="86">
        <v>47873881.18203865</v>
      </c>
      <c r="K88" s="86">
        <v>4031305.344739994</v>
      </c>
      <c r="L88" s="86">
        <v>319314479.34595501</v>
      </c>
    </row>
    <row r="89" spans="1:12" x14ac:dyDescent="0.25">
      <c r="A89" s="88" t="s">
        <v>161</v>
      </c>
      <c r="B89" s="88" t="s">
        <v>161</v>
      </c>
      <c r="C89" s="86">
        <v>111621014.31535763</v>
      </c>
      <c r="D89" s="86">
        <v>7422175.3276715241</v>
      </c>
      <c r="E89" s="86">
        <v>4415943.7789268335</v>
      </c>
      <c r="F89" s="86">
        <v>31601962.215036683</v>
      </c>
      <c r="G89" s="86">
        <v>15800981.107518341</v>
      </c>
      <c r="H89" s="86">
        <v>3950245.2768795853</v>
      </c>
      <c r="I89" s="86">
        <v>0</v>
      </c>
      <c r="J89" s="86">
        <v>47873881.18203865</v>
      </c>
      <c r="K89" s="86">
        <v>2614571.691533871</v>
      </c>
      <c r="L89" s="86">
        <v>225300774.89496309</v>
      </c>
    </row>
    <row r="90" spans="1:12" x14ac:dyDescent="0.25">
      <c r="A90" s="88" t="s">
        <v>162</v>
      </c>
      <c r="B90" s="88" t="s">
        <v>162</v>
      </c>
      <c r="C90" s="86">
        <v>460888753.48269022</v>
      </c>
      <c r="D90" s="86">
        <v>13221379.948873948</v>
      </c>
      <c r="E90" s="86">
        <v>8409159.6423741244</v>
      </c>
      <c r="F90" s="86">
        <v>31601962.215036683</v>
      </c>
      <c r="G90" s="86">
        <v>15800981.107518341</v>
      </c>
      <c r="H90" s="86">
        <v>3950245.2768795853</v>
      </c>
      <c r="I90" s="86">
        <v>0</v>
      </c>
      <c r="J90" s="86">
        <v>47873881.18203865</v>
      </c>
      <c r="K90" s="86">
        <v>8053884.3984663151</v>
      </c>
      <c r="L90" s="86">
        <v>589800247.25387788</v>
      </c>
    </row>
    <row r="91" spans="1:12" x14ac:dyDescent="0.25">
      <c r="A91" s="88" t="s">
        <v>163</v>
      </c>
      <c r="B91" s="88" t="s">
        <v>163</v>
      </c>
      <c r="C91" s="86">
        <v>621113567.37117362</v>
      </c>
      <c r="D91" s="86">
        <v>13221379.948873948</v>
      </c>
      <c r="E91" s="86">
        <v>8409159.6423741244</v>
      </c>
      <c r="F91" s="86">
        <v>31601962.215036683</v>
      </c>
      <c r="G91" s="86">
        <v>15800981.107518341</v>
      </c>
      <c r="H91" s="86">
        <v>3950245.2768795853</v>
      </c>
      <c r="I91" s="86">
        <v>0</v>
      </c>
      <c r="J91" s="86">
        <v>47873881.18203865</v>
      </c>
      <c r="K91" s="86">
        <v>10505324.050960111</v>
      </c>
      <c r="L91" s="86">
        <v>752476500.794855</v>
      </c>
    </row>
    <row r="92" spans="1:12" x14ac:dyDescent="0.25">
      <c r="A92" s="88" t="s">
        <v>164</v>
      </c>
      <c r="B92" s="88" t="s">
        <v>164</v>
      </c>
      <c r="C92" s="86">
        <v>7286960612.7999468</v>
      </c>
      <c r="D92" s="86">
        <v>1821740153.1999867</v>
      </c>
      <c r="E92" s="86">
        <v>607246717.73332894</v>
      </c>
      <c r="F92" s="86">
        <v>303623358.86666447</v>
      </c>
      <c r="G92" s="86">
        <v>303623358.86666447</v>
      </c>
      <c r="H92" s="86">
        <v>303623358.86666447</v>
      </c>
      <c r="I92" s="86">
        <v>0</v>
      </c>
      <c r="J92" s="86">
        <v>0</v>
      </c>
      <c r="K92" s="86">
        <v>303623358.86666447</v>
      </c>
      <c r="L92" s="86">
        <v>10930440919.199923</v>
      </c>
    </row>
    <row r="93" spans="1:12" x14ac:dyDescent="0.25">
      <c r="A93" s="88" t="s">
        <v>165</v>
      </c>
      <c r="B93" s="88" t="s">
        <v>165</v>
      </c>
      <c r="C93" s="86">
        <v>1464393198.5997722</v>
      </c>
      <c r="D93" s="86">
        <v>366098299.64994305</v>
      </c>
      <c r="E93" s="86">
        <v>122032766.54998101</v>
      </c>
      <c r="F93" s="86">
        <v>61016383.274990506</v>
      </c>
      <c r="G93" s="86">
        <v>61016383.274990506</v>
      </c>
      <c r="H93" s="86">
        <v>61016383.274990506</v>
      </c>
      <c r="I93" s="86">
        <v>0</v>
      </c>
      <c r="J93" s="86">
        <v>0</v>
      </c>
      <c r="K93" s="86">
        <v>61016383.274990506</v>
      </c>
      <c r="L93" s="86">
        <v>2196589797.8996587</v>
      </c>
    </row>
    <row r="94" spans="1:12" x14ac:dyDescent="0.25">
      <c r="A94" s="88" t="s">
        <v>166</v>
      </c>
      <c r="B94" s="88" t="s">
        <v>166</v>
      </c>
      <c r="C94" s="86">
        <v>2216460016.752512</v>
      </c>
      <c r="D94" s="86">
        <v>554115004.18812799</v>
      </c>
      <c r="E94" s="86">
        <v>184705001.39604264</v>
      </c>
      <c r="F94" s="86">
        <v>92352500.698021322</v>
      </c>
      <c r="G94" s="86">
        <v>92352500.698021322</v>
      </c>
      <c r="H94" s="86">
        <v>92352500.698021322</v>
      </c>
      <c r="I94" s="86">
        <v>0</v>
      </c>
      <c r="J94" s="86">
        <v>0</v>
      </c>
      <c r="K94" s="86">
        <v>92352500.698021322</v>
      </c>
      <c r="L94" s="86">
        <v>3324690025.1287684</v>
      </c>
    </row>
    <row r="95" spans="1:12" x14ac:dyDescent="0.25">
      <c r="A95" s="88" t="s">
        <v>167</v>
      </c>
      <c r="B95" s="88" t="s">
        <v>167</v>
      </c>
      <c r="C95" s="86">
        <v>120954872.36822046</v>
      </c>
      <c r="D95" s="86">
        <v>30238718.092055116</v>
      </c>
      <c r="E95" s="86">
        <v>10079572.697351703</v>
      </c>
      <c r="F95" s="86">
        <v>5039786.3486758517</v>
      </c>
      <c r="G95" s="86">
        <v>5039786.3486758517</v>
      </c>
      <c r="H95" s="86">
        <v>5039786.3486758517</v>
      </c>
      <c r="I95" s="86">
        <v>0</v>
      </c>
      <c r="J95" s="86">
        <v>0</v>
      </c>
      <c r="K95" s="86">
        <v>5039786.3486758517</v>
      </c>
      <c r="L95" s="86">
        <v>181432308.55233067</v>
      </c>
    </row>
    <row r="96" spans="1:12" x14ac:dyDescent="0.25">
      <c r="A96" s="88" t="s">
        <v>168</v>
      </c>
      <c r="B96" s="88" t="s">
        <v>168</v>
      </c>
      <c r="C96" s="86">
        <v>1155153764.8848937</v>
      </c>
      <c r="D96" s="86">
        <v>288788441.22122341</v>
      </c>
      <c r="E96" s="86">
        <v>96262813.74040781</v>
      </c>
      <c r="F96" s="86">
        <v>48131406.870203905</v>
      </c>
      <c r="G96" s="86">
        <v>48131406.870203905</v>
      </c>
      <c r="H96" s="86">
        <v>48131406.870203905</v>
      </c>
      <c r="I96" s="86">
        <v>0</v>
      </c>
      <c r="J96" s="86">
        <v>0</v>
      </c>
      <c r="K96" s="86">
        <v>48131406.870203905</v>
      </c>
      <c r="L96" s="86">
        <v>1732730647.3273406</v>
      </c>
    </row>
    <row r="97" spans="1:12" x14ac:dyDescent="0.25">
      <c r="A97" s="88" t="s">
        <v>169</v>
      </c>
      <c r="B97" s="88" t="s">
        <v>169</v>
      </c>
      <c r="C97" s="86">
        <v>1446118855.5917938</v>
      </c>
      <c r="D97" s="86">
        <v>361529713.89794844</v>
      </c>
      <c r="E97" s="86">
        <v>120509904.63264947</v>
      </c>
      <c r="F97" s="86">
        <v>60254952.316324733</v>
      </c>
      <c r="G97" s="86">
        <v>60254952.316324733</v>
      </c>
      <c r="H97" s="86">
        <v>60254952.316324733</v>
      </c>
      <c r="I97" s="86">
        <v>0</v>
      </c>
      <c r="J97" s="86">
        <v>0</v>
      </c>
      <c r="K97" s="86">
        <v>60254952.316324733</v>
      </c>
      <c r="L97" s="86">
        <v>2169178283.3876905</v>
      </c>
    </row>
    <row r="98" spans="1:12" x14ac:dyDescent="0.25">
      <c r="A98" s="88" t="s">
        <v>170</v>
      </c>
      <c r="B98" s="88" t="s">
        <v>170</v>
      </c>
      <c r="C98" s="86">
        <v>13957631524.329107</v>
      </c>
      <c r="D98" s="86">
        <v>3489407881.0822768</v>
      </c>
      <c r="E98" s="86">
        <v>1163135960.360759</v>
      </c>
      <c r="F98" s="86">
        <v>581567980.18037951</v>
      </c>
      <c r="G98" s="86">
        <v>581567980.18037951</v>
      </c>
      <c r="H98" s="86">
        <v>581567980.18037951</v>
      </c>
      <c r="I98" s="86">
        <v>0</v>
      </c>
      <c r="J98" s="86">
        <v>0</v>
      </c>
      <c r="K98" s="86">
        <v>581567980.18037951</v>
      </c>
      <c r="L98" s="86">
        <v>20936447286.493656</v>
      </c>
    </row>
    <row r="99" spans="1:12" x14ac:dyDescent="0.25">
      <c r="A99" s="88" t="s">
        <v>171</v>
      </c>
      <c r="B99" s="88" t="s">
        <v>171</v>
      </c>
      <c r="C99" s="86">
        <v>2557240215.4987636</v>
      </c>
      <c r="D99" s="86">
        <v>639310053.87469089</v>
      </c>
      <c r="E99" s="86">
        <v>213103351.29156369</v>
      </c>
      <c r="F99" s="86">
        <v>106551675.64578184</v>
      </c>
      <c r="G99" s="86">
        <v>106551675.64578184</v>
      </c>
      <c r="H99" s="86">
        <v>106551675.64578184</v>
      </c>
      <c r="I99" s="86">
        <v>0</v>
      </c>
      <c r="J99" s="86">
        <v>0</v>
      </c>
      <c r="K99" s="86">
        <v>106551675.64578184</v>
      </c>
      <c r="L99" s="86">
        <v>3835860323.2481461</v>
      </c>
    </row>
    <row r="100" spans="1:12" x14ac:dyDescent="0.25">
      <c r="A100" s="88" t="s">
        <v>172</v>
      </c>
      <c r="B100" s="88" t="s">
        <v>172</v>
      </c>
      <c r="C100" s="86">
        <v>4245465327.5977006</v>
      </c>
      <c r="D100" s="86">
        <v>1061366331.8994251</v>
      </c>
      <c r="E100" s="86">
        <v>353788777.29980838</v>
      </c>
      <c r="F100" s="86">
        <v>176894388.64990419</v>
      </c>
      <c r="G100" s="86">
        <v>176894388.64990419</v>
      </c>
      <c r="H100" s="86">
        <v>176894388.64990419</v>
      </c>
      <c r="I100" s="86">
        <v>0</v>
      </c>
      <c r="J100" s="86">
        <v>0</v>
      </c>
      <c r="K100" s="86">
        <v>176894388.64990419</v>
      </c>
      <c r="L100" s="86">
        <v>6368197991.3965511</v>
      </c>
    </row>
    <row r="101" spans="1:12" x14ac:dyDescent="0.25">
      <c r="A101" s="88" t="s">
        <v>173</v>
      </c>
      <c r="B101" s="88" t="s">
        <v>173</v>
      </c>
      <c r="C101" s="86">
        <v>231679867.65396076</v>
      </c>
      <c r="D101" s="86">
        <v>57919966.913490191</v>
      </c>
      <c r="E101" s="86">
        <v>19306655.637830067</v>
      </c>
      <c r="F101" s="86">
        <v>9653327.8189150337</v>
      </c>
      <c r="G101" s="86">
        <v>9653327.8189150337</v>
      </c>
      <c r="H101" s="86">
        <v>9653327.8189150337</v>
      </c>
      <c r="I101" s="86">
        <v>0</v>
      </c>
      <c r="J101" s="86">
        <v>0</v>
      </c>
      <c r="K101" s="86">
        <v>9653327.8189150337</v>
      </c>
      <c r="L101" s="86">
        <v>347519801.48094106</v>
      </c>
    </row>
    <row r="102" spans="1:12" x14ac:dyDescent="0.25">
      <c r="A102" s="88" t="s">
        <v>174</v>
      </c>
      <c r="B102" s="88" t="s">
        <v>174</v>
      </c>
      <c r="C102" s="86">
        <v>1424535104.1651096</v>
      </c>
      <c r="D102" s="86">
        <v>356133776.04127741</v>
      </c>
      <c r="E102" s="86">
        <v>118711258.68042581</v>
      </c>
      <c r="F102" s="86">
        <v>59355629.340212904</v>
      </c>
      <c r="G102" s="86">
        <v>59355629.340212904</v>
      </c>
      <c r="H102" s="86">
        <v>59355629.340212904</v>
      </c>
      <c r="I102" s="86">
        <v>0</v>
      </c>
      <c r="J102" s="86">
        <v>0</v>
      </c>
      <c r="K102" s="86">
        <v>59355629.340212904</v>
      </c>
      <c r="L102" s="86">
        <v>2136802656.2476642</v>
      </c>
    </row>
    <row r="103" spans="1:12" x14ac:dyDescent="0.25">
      <c r="A103" s="88" t="s">
        <v>175</v>
      </c>
      <c r="B103" s="88" t="s">
        <v>175</v>
      </c>
      <c r="C103" s="86">
        <v>1405906539.3029354</v>
      </c>
      <c r="D103" s="86">
        <v>351476634.82573384</v>
      </c>
      <c r="E103" s="86">
        <v>117158878.27524461</v>
      </c>
      <c r="F103" s="86">
        <v>58579439.137622304</v>
      </c>
      <c r="G103" s="86">
        <v>58579439.137622304</v>
      </c>
      <c r="H103" s="86">
        <v>58579439.137622304</v>
      </c>
      <c r="I103" s="86">
        <v>0</v>
      </c>
      <c r="J103" s="86">
        <v>0</v>
      </c>
      <c r="K103" s="86">
        <v>58579439.137622304</v>
      </c>
      <c r="L103" s="86">
        <v>2108859808.9544034</v>
      </c>
    </row>
    <row r="104" spans="1:12" x14ac:dyDescent="0.25">
      <c r="A104" s="88" t="s">
        <v>139</v>
      </c>
      <c r="B104" s="88" t="s">
        <v>139</v>
      </c>
      <c r="C104" s="86">
        <v>5777072966.5297298</v>
      </c>
      <c r="D104" s="86">
        <v>1444268241.6324325</v>
      </c>
      <c r="E104" s="86">
        <v>481422747.21081084</v>
      </c>
      <c r="F104" s="86">
        <v>240711373.60540542</v>
      </c>
      <c r="G104" s="86">
        <v>240711373.60540542</v>
      </c>
      <c r="H104" s="86">
        <v>240711373.60540542</v>
      </c>
      <c r="I104" s="86">
        <v>0</v>
      </c>
      <c r="J104" s="86">
        <v>0</v>
      </c>
      <c r="K104" s="86">
        <v>240711373.60540542</v>
      </c>
      <c r="L104" s="86">
        <v>8665609449.7945957</v>
      </c>
    </row>
    <row r="105" spans="1:12" x14ac:dyDescent="0.25">
      <c r="A105" s="88" t="s">
        <v>141</v>
      </c>
      <c r="B105" s="88" t="s">
        <v>141</v>
      </c>
      <c r="C105" s="86">
        <v>614732159.7405405</v>
      </c>
      <c r="D105" s="86">
        <v>153683039.93513513</v>
      </c>
      <c r="E105" s="86">
        <v>51227679.97837837</v>
      </c>
      <c r="F105" s="86">
        <v>25613839.989189185</v>
      </c>
      <c r="G105" s="86">
        <v>25613839.989189185</v>
      </c>
      <c r="H105" s="86">
        <v>25613839.989189185</v>
      </c>
      <c r="I105" s="86">
        <v>0</v>
      </c>
      <c r="J105" s="86">
        <v>0</v>
      </c>
      <c r="K105" s="86">
        <v>25613839.989189185</v>
      </c>
      <c r="L105" s="86">
        <v>922098239.61081064</v>
      </c>
    </row>
    <row r="106" spans="1:12" x14ac:dyDescent="0.25">
      <c r="A106" s="88" t="s">
        <v>143</v>
      </c>
      <c r="B106" s="88" t="s">
        <v>143</v>
      </c>
      <c r="C106" s="86">
        <v>501043839.0486486</v>
      </c>
      <c r="D106" s="86">
        <v>125260959.76216215</v>
      </c>
      <c r="E106" s="86">
        <v>41753653.254054055</v>
      </c>
      <c r="F106" s="86">
        <v>20876826.627027027</v>
      </c>
      <c r="G106" s="86">
        <v>20876826.627027027</v>
      </c>
      <c r="H106" s="86">
        <v>20876826.627027027</v>
      </c>
      <c r="I106" s="86">
        <v>0</v>
      </c>
      <c r="J106" s="86">
        <v>0</v>
      </c>
      <c r="K106" s="86">
        <v>20876826.627027027</v>
      </c>
      <c r="L106" s="86">
        <v>751565758.57297301</v>
      </c>
    </row>
    <row r="107" spans="1:12" x14ac:dyDescent="0.25">
      <c r="A107" s="88"/>
      <c r="B107" s="87"/>
      <c r="C107" s="86">
        <v>38096008729.602966</v>
      </c>
      <c r="D107" s="86">
        <v>7153700160.7252636</v>
      </c>
      <c r="E107" s="86">
        <v>0</v>
      </c>
      <c r="F107" s="86">
        <v>0</v>
      </c>
      <c r="G107" s="86">
        <v>0</v>
      </c>
      <c r="H107" s="86">
        <v>0</v>
      </c>
      <c r="I107" s="86">
        <v>0</v>
      </c>
      <c r="J107" s="86">
        <v>3162588046.574965</v>
      </c>
      <c r="K107" s="86">
        <v>0</v>
      </c>
      <c r="L107" s="86">
        <v>48412296936.903198</v>
      </c>
    </row>
    <row r="108" spans="1:12" x14ac:dyDescent="0.25">
      <c r="A108" s="89" t="s">
        <v>899</v>
      </c>
      <c r="B108" s="87" t="s">
        <v>899</v>
      </c>
      <c r="C108" s="86">
        <v>3890680745.0943589</v>
      </c>
      <c r="D108" s="86">
        <v>584475868.72705173</v>
      </c>
      <c r="E108" s="86">
        <v>210868550.68415782</v>
      </c>
      <c r="F108" s="86">
        <v>0</v>
      </c>
      <c r="G108" s="86">
        <v>0</v>
      </c>
      <c r="H108" s="86">
        <v>0</v>
      </c>
      <c r="I108" s="86">
        <v>0</v>
      </c>
      <c r="J108" s="86">
        <v>257486750.71656969</v>
      </c>
      <c r="K108" s="86">
        <v>134237990.24723804</v>
      </c>
      <c r="L108" s="86">
        <v>5077749905.4693766</v>
      </c>
    </row>
    <row r="109" spans="1:12" x14ac:dyDescent="0.25">
      <c r="A109" s="89" t="s">
        <v>900</v>
      </c>
      <c r="B109" s="87" t="s">
        <v>900</v>
      </c>
      <c r="C109" s="86">
        <v>4477084742.7501431</v>
      </c>
      <c r="D109" s="86">
        <v>836740056.04164219</v>
      </c>
      <c r="E109" s="86">
        <v>264124531.59509182</v>
      </c>
      <c r="F109" s="86">
        <v>0</v>
      </c>
      <c r="G109" s="86">
        <v>0</v>
      </c>
      <c r="H109" s="86">
        <v>0</v>
      </c>
      <c r="I109" s="86">
        <v>0</v>
      </c>
      <c r="J109" s="86">
        <v>627084412.73379123</v>
      </c>
      <c r="K109" s="86">
        <v>190006270.52243477</v>
      </c>
      <c r="L109" s="86">
        <v>6395040013.6431036</v>
      </c>
    </row>
    <row r="110" spans="1:12" x14ac:dyDescent="0.25">
      <c r="A110" s="89" t="s">
        <v>901</v>
      </c>
      <c r="B110" s="87" t="s">
        <v>901</v>
      </c>
      <c r="C110" s="86">
        <v>4551448429.6123791</v>
      </c>
      <c r="D110" s="86">
        <v>958718222.59799612</v>
      </c>
      <c r="E110" s="86">
        <v>223753783.92505887</v>
      </c>
      <c r="F110" s="86">
        <v>0</v>
      </c>
      <c r="G110" s="86">
        <v>0</v>
      </c>
      <c r="H110" s="86">
        <v>0</v>
      </c>
      <c r="I110" s="86">
        <v>0</v>
      </c>
      <c r="J110" s="86">
        <v>196642955.08169937</v>
      </c>
      <c r="K110" s="86">
        <v>173955023.27927825</v>
      </c>
      <c r="L110" s="86">
        <v>6104518414.4964113</v>
      </c>
    </row>
    <row r="111" spans="1:12" x14ac:dyDescent="0.25">
      <c r="A111" s="89" t="s">
        <v>902</v>
      </c>
      <c r="B111" s="87" t="s">
        <v>902</v>
      </c>
      <c r="C111" s="86">
        <v>4380722615.5070744</v>
      </c>
      <c r="D111" s="86">
        <v>867355925.3861475</v>
      </c>
      <c r="E111" s="86">
        <v>205622640.16573146</v>
      </c>
      <c r="F111" s="86">
        <v>0</v>
      </c>
      <c r="G111" s="86">
        <v>0</v>
      </c>
      <c r="H111" s="86">
        <v>0</v>
      </c>
      <c r="I111" s="86">
        <v>0</v>
      </c>
      <c r="J111" s="86">
        <v>96624319.702443331</v>
      </c>
      <c r="K111" s="86">
        <v>173064144.04830641</v>
      </c>
      <c r="L111" s="86">
        <v>5723389644.8097029</v>
      </c>
    </row>
    <row r="112" spans="1:12" x14ac:dyDescent="0.25">
      <c r="A112" s="89" t="s">
        <v>903</v>
      </c>
      <c r="B112" s="87" t="s">
        <v>903</v>
      </c>
      <c r="C112" s="86" t="e" vm="1">
        <v>#VALUE!</v>
      </c>
      <c r="D112" s="86" t="e" vm="1">
        <v>#VALUE!</v>
      </c>
      <c r="E112" s="86" t="e" vm="1">
        <v>#VALUE!</v>
      </c>
      <c r="F112" s="86" t="e" vm="1">
        <v>#VALUE!</v>
      </c>
      <c r="G112" s="86" t="e" vm="1">
        <v>#VALUE!</v>
      </c>
      <c r="H112" s="86" t="e" vm="1">
        <v>#VALUE!</v>
      </c>
      <c r="I112" s="86" t="e" vm="1">
        <v>#VALUE!</v>
      </c>
      <c r="J112" s="86" t="e" vm="1">
        <v>#VALUE!</v>
      </c>
      <c r="K112" s="86" t="e" vm="1">
        <v>#VALUE!</v>
      </c>
      <c r="L112" s="86" t="e" vm="2">
        <v>#VALUE!</v>
      </c>
    </row>
    <row r="113" spans="1:12" x14ac:dyDescent="0.25">
      <c r="A113" s="89" t="s">
        <v>903</v>
      </c>
      <c r="B113" s="87" t="s">
        <v>903</v>
      </c>
      <c r="C113" s="86" t="e" vm="1">
        <v>#VALUE!</v>
      </c>
      <c r="D113" s="86" t="e" vm="1">
        <v>#VALUE!</v>
      </c>
      <c r="E113" s="86" t="e" vm="1">
        <v>#VALUE!</v>
      </c>
      <c r="F113" s="86" t="e" vm="1">
        <v>#VALUE!</v>
      </c>
      <c r="G113" s="86" t="e" vm="1">
        <v>#VALUE!</v>
      </c>
      <c r="H113" s="86" t="e" vm="1">
        <v>#VALUE!</v>
      </c>
      <c r="I113" s="86" t="e" vm="1">
        <v>#VALUE!</v>
      </c>
      <c r="J113" s="86" t="e" vm="1">
        <v>#VALUE!</v>
      </c>
      <c r="K113" s="86" t="e" vm="1">
        <v>#VALUE!</v>
      </c>
      <c r="L113" s="86" t="e" vm="2">
        <v>#VALUE!</v>
      </c>
    </row>
    <row r="114" spans="1:12" x14ac:dyDescent="0.25">
      <c r="A114" s="89" t="s">
        <v>232</v>
      </c>
      <c r="B114" s="87" t="s">
        <v>232</v>
      </c>
      <c r="C114" s="86">
        <v>104091481860</v>
      </c>
      <c r="D114" s="86">
        <v>0</v>
      </c>
      <c r="E114" s="86">
        <v>14572807460.400002</v>
      </c>
      <c r="F114" s="86">
        <v>0</v>
      </c>
      <c r="G114" s="86">
        <v>0</v>
      </c>
      <c r="H114" s="86">
        <v>0</v>
      </c>
      <c r="I114" s="86">
        <v>0</v>
      </c>
      <c r="J114" s="86">
        <v>12490977823.199999</v>
      </c>
      <c r="K114" s="86">
        <v>0</v>
      </c>
      <c r="L114" s="86">
        <v>131155267143.59999</v>
      </c>
    </row>
    <row r="115" spans="1:12" x14ac:dyDescent="0.25">
      <c r="A115" s="89" t="s">
        <v>235</v>
      </c>
      <c r="B115" s="87" t="s">
        <v>235</v>
      </c>
      <c r="C115" s="86">
        <v>937061841.4799999</v>
      </c>
      <c r="D115" s="86">
        <v>0</v>
      </c>
      <c r="E115" s="86">
        <v>62161710.990000002</v>
      </c>
      <c r="F115" s="86">
        <v>0</v>
      </c>
      <c r="G115" s="86">
        <v>0</v>
      </c>
      <c r="H115" s="86">
        <v>0</v>
      </c>
      <c r="I115" s="86">
        <v>0</v>
      </c>
      <c r="J115" s="86">
        <v>0</v>
      </c>
      <c r="K115" s="86">
        <v>0</v>
      </c>
      <c r="L115" s="86">
        <v>999223552.46999991</v>
      </c>
    </row>
    <row r="116" spans="1:12" x14ac:dyDescent="0.25">
      <c r="A116" s="89" t="s">
        <v>237</v>
      </c>
      <c r="B116" s="87" t="s">
        <v>237</v>
      </c>
      <c r="C116" s="86">
        <v>1293811650.23</v>
      </c>
      <c r="D116" s="86">
        <v>0</v>
      </c>
      <c r="E116" s="86">
        <v>140714817.09</v>
      </c>
      <c r="F116" s="86">
        <v>0</v>
      </c>
      <c r="G116" s="86">
        <v>0</v>
      </c>
      <c r="H116" s="86">
        <v>0</v>
      </c>
      <c r="I116" s="86">
        <v>0</v>
      </c>
      <c r="J116" s="86">
        <v>0</v>
      </c>
      <c r="K116" s="86">
        <v>0</v>
      </c>
      <c r="L116" s="86">
        <v>1434526467.3199999</v>
      </c>
    </row>
    <row r="117" spans="1:12" x14ac:dyDescent="0.25">
      <c r="A117" s="89" t="s">
        <v>239</v>
      </c>
      <c r="B117" s="87" t="s">
        <v>239</v>
      </c>
      <c r="C117" s="86">
        <v>0</v>
      </c>
      <c r="D117" s="86">
        <v>353940000</v>
      </c>
      <c r="E117" s="86">
        <v>0</v>
      </c>
      <c r="F117" s="86">
        <v>0</v>
      </c>
      <c r="G117" s="86">
        <v>0</v>
      </c>
      <c r="H117" s="86">
        <v>0</v>
      </c>
      <c r="I117" s="86">
        <v>0</v>
      </c>
      <c r="J117" s="86">
        <v>0</v>
      </c>
      <c r="K117" s="86">
        <v>0</v>
      </c>
      <c r="L117" s="86">
        <v>353940000</v>
      </c>
    </row>
    <row r="118" spans="1:12" x14ac:dyDescent="0.25">
      <c r="A118" s="89" t="s">
        <v>226</v>
      </c>
      <c r="B118" s="89" t="s">
        <v>226</v>
      </c>
      <c r="C118" s="86">
        <v>481329048.055448</v>
      </c>
      <c r="D118" s="86">
        <v>92827744.982122213</v>
      </c>
      <c r="E118" s="86">
        <v>34380646.289674893</v>
      </c>
      <c r="F118" s="86">
        <v>0</v>
      </c>
      <c r="G118" s="86">
        <v>0</v>
      </c>
      <c r="H118" s="86">
        <v>0</v>
      </c>
      <c r="I118" s="86">
        <v>0</v>
      </c>
      <c r="J118" s="86">
        <v>51570969.434512302</v>
      </c>
      <c r="K118" s="86">
        <v>27504517.031739902</v>
      </c>
      <c r="L118" s="86">
        <v>687612925.79349732</v>
      </c>
    </row>
    <row r="119" spans="1:12" x14ac:dyDescent="0.25">
      <c r="A119" s="89" t="s">
        <v>228</v>
      </c>
      <c r="B119" s="89" t="s">
        <v>228</v>
      </c>
      <c r="C119" s="86">
        <v>779294649.23263073</v>
      </c>
      <c r="D119" s="86">
        <v>150292539.49486452</v>
      </c>
      <c r="E119" s="86">
        <v>55663903.516616486</v>
      </c>
      <c r="F119" s="86">
        <v>0</v>
      </c>
      <c r="G119" s="86">
        <v>0</v>
      </c>
      <c r="H119" s="86">
        <v>0</v>
      </c>
      <c r="I119" s="86">
        <v>0</v>
      </c>
      <c r="J119" s="86">
        <v>83495855.274924725</v>
      </c>
      <c r="K119" s="86">
        <v>44531122.813293189</v>
      </c>
      <c r="L119" s="86">
        <v>1113278070.3323295</v>
      </c>
    </row>
    <row r="120" spans="1:12" x14ac:dyDescent="0.25">
      <c r="A120" s="89" t="s">
        <v>230</v>
      </c>
      <c r="B120" s="89" t="s">
        <v>230</v>
      </c>
      <c r="C120" s="86">
        <v>527169909.77501494</v>
      </c>
      <c r="D120" s="86">
        <v>101668482.59946719</v>
      </c>
      <c r="E120" s="86">
        <v>37654993.555358216</v>
      </c>
      <c r="F120" s="86">
        <v>0</v>
      </c>
      <c r="G120" s="86">
        <v>0</v>
      </c>
      <c r="H120" s="86">
        <v>0</v>
      </c>
      <c r="I120" s="86">
        <v>0</v>
      </c>
      <c r="J120" s="86">
        <v>56482490.333037309</v>
      </c>
      <c r="K120" s="86">
        <v>30123994.844286576</v>
      </c>
      <c r="L120" s="86">
        <v>753099871.10716414</v>
      </c>
    </row>
    <row r="121" spans="1:12" x14ac:dyDescent="0.25">
      <c r="A121" s="89" t="s">
        <v>241</v>
      </c>
      <c r="B121" s="89" t="s">
        <v>241</v>
      </c>
      <c r="C121" s="86">
        <v>69744363.906640023</v>
      </c>
      <c r="D121" s="86">
        <v>0</v>
      </c>
      <c r="E121" s="86">
        <v>17252435.008982338</v>
      </c>
      <c r="F121" s="86">
        <v>0</v>
      </c>
      <c r="G121" s="86">
        <v>0</v>
      </c>
      <c r="H121" s="86">
        <v>0</v>
      </c>
      <c r="I121" s="86">
        <v>0</v>
      </c>
      <c r="J121" s="86">
        <v>0</v>
      </c>
      <c r="K121" s="86">
        <v>0</v>
      </c>
      <c r="L121" s="86">
        <v>86996798.915622354</v>
      </c>
    </row>
    <row r="122" spans="1:12" x14ac:dyDescent="0.25">
      <c r="A122" s="89" t="s">
        <v>243</v>
      </c>
      <c r="B122" s="89" t="s">
        <v>243</v>
      </c>
      <c r="C122" s="86">
        <v>92190239.599149272</v>
      </c>
      <c r="D122" s="86">
        <v>0</v>
      </c>
      <c r="E122" s="86">
        <v>17252435.008982338</v>
      </c>
      <c r="F122" s="86">
        <v>0</v>
      </c>
      <c r="G122" s="86">
        <v>0</v>
      </c>
      <c r="H122" s="86">
        <v>0</v>
      </c>
      <c r="I122" s="86">
        <v>0</v>
      </c>
      <c r="J122" s="86">
        <v>0</v>
      </c>
      <c r="K122" s="86">
        <v>0</v>
      </c>
      <c r="L122" s="86">
        <v>109442674.60813162</v>
      </c>
    </row>
    <row r="123" spans="1:12" x14ac:dyDescent="0.25">
      <c r="A123" s="89" t="s">
        <v>245</v>
      </c>
      <c r="B123" s="89" t="s">
        <v>245</v>
      </c>
      <c r="C123" s="86">
        <v>113287320.11140077</v>
      </c>
      <c r="D123" s="86">
        <v>0</v>
      </c>
      <c r="E123" s="86">
        <v>17252435.008982338</v>
      </c>
      <c r="F123" s="86">
        <v>0</v>
      </c>
      <c r="G123" s="86">
        <v>0</v>
      </c>
      <c r="H123" s="86">
        <v>0</v>
      </c>
      <c r="I123" s="86">
        <v>0</v>
      </c>
      <c r="J123" s="86">
        <v>0</v>
      </c>
      <c r="K123" s="86">
        <v>0</v>
      </c>
      <c r="L123" s="86">
        <v>130539755.12038311</v>
      </c>
    </row>
    <row r="124" spans="1:12" x14ac:dyDescent="0.25">
      <c r="A124" s="89" t="s">
        <v>247</v>
      </c>
      <c r="B124" s="89" t="s">
        <v>247</v>
      </c>
      <c r="C124" s="86">
        <v>141767154.00759274</v>
      </c>
      <c r="D124" s="86">
        <v>0</v>
      </c>
      <c r="E124" s="86">
        <v>17252435.008982338</v>
      </c>
      <c r="F124" s="86">
        <v>0</v>
      </c>
      <c r="G124" s="86">
        <v>0</v>
      </c>
      <c r="H124" s="86">
        <v>0</v>
      </c>
      <c r="I124" s="86">
        <v>0</v>
      </c>
      <c r="J124" s="86">
        <v>0</v>
      </c>
      <c r="K124" s="86">
        <v>0</v>
      </c>
      <c r="L124" s="86">
        <v>159019589.01657507</v>
      </c>
    </row>
    <row r="125" spans="1:12" x14ac:dyDescent="0.25">
      <c r="A125" s="89" t="s">
        <v>249</v>
      </c>
      <c r="B125" s="89" t="s">
        <v>249</v>
      </c>
      <c r="C125" s="86">
        <v>174404049.25109643</v>
      </c>
      <c r="D125" s="86">
        <v>0</v>
      </c>
      <c r="E125" s="86">
        <v>26025287.502503294</v>
      </c>
      <c r="F125" s="86">
        <v>0</v>
      </c>
      <c r="G125" s="86">
        <v>0</v>
      </c>
      <c r="H125" s="86">
        <v>0</v>
      </c>
      <c r="I125" s="86">
        <v>0</v>
      </c>
      <c r="J125" s="86">
        <v>0</v>
      </c>
      <c r="K125" s="86">
        <v>0</v>
      </c>
      <c r="L125" s="86">
        <v>200429336.75359973</v>
      </c>
    </row>
    <row r="126" spans="1:12" x14ac:dyDescent="0.25">
      <c r="A126" s="89" t="s">
        <v>251</v>
      </c>
      <c r="B126" s="89" t="s">
        <v>251</v>
      </c>
      <c r="C126" s="86">
        <v>242740347.12040737</v>
      </c>
      <c r="D126" s="86">
        <v>0</v>
      </c>
      <c r="E126" s="86">
        <v>26025287.502503294</v>
      </c>
      <c r="F126" s="86">
        <v>0</v>
      </c>
      <c r="G126" s="86">
        <v>0</v>
      </c>
      <c r="H126" s="86">
        <v>0</v>
      </c>
      <c r="I126" s="86">
        <v>0</v>
      </c>
      <c r="J126" s="86">
        <v>0</v>
      </c>
      <c r="K126" s="86">
        <v>0</v>
      </c>
      <c r="L126" s="86">
        <v>268765634.62291068</v>
      </c>
    </row>
    <row r="127" spans="1:12" x14ac:dyDescent="0.25">
      <c r="A127" s="89" t="s">
        <v>202</v>
      </c>
      <c r="B127" s="89" t="s">
        <v>202</v>
      </c>
      <c r="C127" s="86">
        <v>11943031153.753756</v>
      </c>
      <c r="D127" s="86">
        <v>476890972.4274956</v>
      </c>
      <c r="E127" s="86">
        <v>204381845.32606953</v>
      </c>
      <c r="F127" s="86">
        <v>0</v>
      </c>
      <c r="G127" s="86">
        <v>0</v>
      </c>
      <c r="H127" s="86">
        <v>0</v>
      </c>
      <c r="I127" s="86">
        <v>0</v>
      </c>
      <c r="J127" s="86">
        <v>445252497.85629153</v>
      </c>
      <c r="K127" s="86">
        <v>810112876.10825837</v>
      </c>
      <c r="L127" s="86">
        <v>13879669345.47187</v>
      </c>
    </row>
    <row r="128" spans="1:12" x14ac:dyDescent="0.25">
      <c r="A128" s="89" t="s">
        <v>204</v>
      </c>
      <c r="B128" s="89" t="s">
        <v>204</v>
      </c>
      <c r="C128" s="86">
        <v>19905051922.922924</v>
      </c>
      <c r="D128" s="86">
        <v>794818287.37915921</v>
      </c>
      <c r="E128" s="86">
        <v>340636408.87678248</v>
      </c>
      <c r="F128" s="86">
        <v>0</v>
      </c>
      <c r="G128" s="86">
        <v>0</v>
      </c>
      <c r="H128" s="86">
        <v>0</v>
      </c>
      <c r="I128" s="86">
        <v>0</v>
      </c>
      <c r="J128" s="86">
        <v>742087496.4271524</v>
      </c>
      <c r="K128" s="86">
        <v>1350188126.8470972</v>
      </c>
      <c r="L128" s="86">
        <v>23132782242.45311</v>
      </c>
    </row>
    <row r="129" spans="1:12" x14ac:dyDescent="0.25">
      <c r="A129" s="89" t="s">
        <v>206</v>
      </c>
      <c r="B129" s="89" t="s">
        <v>206</v>
      </c>
      <c r="C129" s="86">
        <v>39810103845.845848</v>
      </c>
      <c r="D129" s="86">
        <v>1589636574.7583184</v>
      </c>
      <c r="E129" s="86">
        <v>681272817.75356495</v>
      </c>
      <c r="F129" s="86">
        <v>0</v>
      </c>
      <c r="G129" s="86">
        <v>0</v>
      </c>
      <c r="H129" s="86">
        <v>0</v>
      </c>
      <c r="I129" s="86">
        <v>0</v>
      </c>
      <c r="J129" s="86">
        <v>1484174992.8543048</v>
      </c>
      <c r="K129" s="86">
        <v>2700376253.6941943</v>
      </c>
      <c r="L129" s="86">
        <v>46265564484.906219</v>
      </c>
    </row>
    <row r="130" spans="1:12" x14ac:dyDescent="0.25">
      <c r="A130" s="89" t="s">
        <v>208</v>
      </c>
      <c r="B130" s="89" t="s">
        <v>208</v>
      </c>
      <c r="C130" s="86">
        <v>79620207691.691696</v>
      </c>
      <c r="D130" s="86">
        <v>3179273149.5166368</v>
      </c>
      <c r="E130" s="86">
        <v>1362545635.5071299</v>
      </c>
      <c r="F130" s="86">
        <v>0</v>
      </c>
      <c r="G130" s="86">
        <v>0</v>
      </c>
      <c r="H130" s="86">
        <v>0</v>
      </c>
      <c r="I130" s="86">
        <v>0</v>
      </c>
      <c r="J130" s="86">
        <v>2968349985.7086096</v>
      </c>
      <c r="K130" s="86">
        <v>5400752507.3883886</v>
      </c>
      <c r="L130" s="86">
        <v>92531128969.812439</v>
      </c>
    </row>
    <row r="131" spans="1:12" x14ac:dyDescent="0.25">
      <c r="A131" s="89" t="s">
        <v>210</v>
      </c>
      <c r="B131" s="89" t="s">
        <v>210</v>
      </c>
      <c r="C131" s="86">
        <v>18730111615.541187</v>
      </c>
      <c r="D131" s="86">
        <v>747902356.36315179</v>
      </c>
      <c r="E131" s="86">
        <v>320529581.29849362</v>
      </c>
      <c r="F131" s="86">
        <v>0</v>
      </c>
      <c r="G131" s="86">
        <v>0</v>
      </c>
      <c r="H131" s="86">
        <v>0</v>
      </c>
      <c r="I131" s="86">
        <v>0</v>
      </c>
      <c r="J131" s="86">
        <v>698284118.54436672</v>
      </c>
      <c r="K131" s="86">
        <v>1270490246.1822398</v>
      </c>
      <c r="L131" s="86">
        <v>21767317917.929436</v>
      </c>
    </row>
    <row r="132" spans="1:12" x14ac:dyDescent="0.25">
      <c r="A132" s="89" t="s">
        <v>212</v>
      </c>
      <c r="B132" s="89" t="s">
        <v>212</v>
      </c>
      <c r="C132" s="86">
        <v>42568435489.866333</v>
      </c>
      <c r="D132" s="86">
        <v>1699778082.6435268</v>
      </c>
      <c r="E132" s="86">
        <v>728476321.13294005</v>
      </c>
      <c r="F132" s="86">
        <v>0</v>
      </c>
      <c r="G132" s="86">
        <v>0</v>
      </c>
      <c r="H132" s="86">
        <v>0</v>
      </c>
      <c r="I132" s="86">
        <v>0</v>
      </c>
      <c r="J132" s="86">
        <v>1587009360.3281062</v>
      </c>
      <c r="K132" s="86">
        <v>2887477832.2323632</v>
      </c>
      <c r="L132" s="86">
        <v>49471177086.20327</v>
      </c>
    </row>
    <row r="133" spans="1:12" x14ac:dyDescent="0.25">
      <c r="A133" s="89" t="s">
        <v>214</v>
      </c>
      <c r="B133" s="89" t="s">
        <v>214</v>
      </c>
      <c r="C133" s="86">
        <v>85136870979.732666</v>
      </c>
      <c r="D133" s="86">
        <v>3399556165.2870536</v>
      </c>
      <c r="E133" s="86">
        <v>1456952642.2658801</v>
      </c>
      <c r="F133" s="86">
        <v>0</v>
      </c>
      <c r="G133" s="86">
        <v>0</v>
      </c>
      <c r="H133" s="86">
        <v>0</v>
      </c>
      <c r="I133" s="86">
        <v>0</v>
      </c>
      <c r="J133" s="86">
        <v>3174018720.6562123</v>
      </c>
      <c r="K133" s="86">
        <v>5774955664.4647264</v>
      </c>
      <c r="L133" s="86">
        <v>98942354172.40654</v>
      </c>
    </row>
    <row r="134" spans="1:12" x14ac:dyDescent="0.25">
      <c r="A134" s="89" t="s">
        <v>216</v>
      </c>
      <c r="B134" s="89" t="s">
        <v>216</v>
      </c>
      <c r="C134" s="86">
        <v>16780104587.645048</v>
      </c>
      <c r="D134" s="86">
        <v>2444546233.5166655</v>
      </c>
      <c r="E134" s="86">
        <v>1123017663.3</v>
      </c>
      <c r="F134" s="86">
        <v>0</v>
      </c>
      <c r="G134" s="86">
        <v>0</v>
      </c>
      <c r="H134" s="86">
        <v>0</v>
      </c>
      <c r="I134" s="86">
        <v>0</v>
      </c>
      <c r="J134" s="86">
        <v>503625158.41666538</v>
      </c>
      <c r="K134" s="86">
        <v>792807831.50000012</v>
      </c>
      <c r="L134" s="86">
        <v>21644101474.378376</v>
      </c>
    </row>
    <row r="135" spans="1:12" x14ac:dyDescent="0.25">
      <c r="A135" s="89" t="s">
        <v>218</v>
      </c>
      <c r="B135" s="89" t="s">
        <v>218</v>
      </c>
      <c r="C135" s="86">
        <v>50340313762.935104</v>
      </c>
      <c r="D135" s="86">
        <v>7333638700.5500002</v>
      </c>
      <c r="E135" s="86">
        <v>3369052989.9000006</v>
      </c>
      <c r="F135" s="86">
        <v>0</v>
      </c>
      <c r="G135" s="86">
        <v>0</v>
      </c>
      <c r="H135" s="86">
        <v>0</v>
      </c>
      <c r="I135" s="86">
        <v>0</v>
      </c>
      <c r="J135" s="86">
        <v>1510875475.25</v>
      </c>
      <c r="K135" s="86">
        <v>2378423494.5</v>
      </c>
      <c r="L135" s="86">
        <v>64932304423.135109</v>
      </c>
    </row>
    <row r="136" spans="1:12" x14ac:dyDescent="0.25">
      <c r="A136" s="89" t="s">
        <v>220</v>
      </c>
      <c r="B136" s="89" t="s">
        <v>220</v>
      </c>
      <c r="C136" s="86">
        <v>27966840979.408375</v>
      </c>
      <c r="D136" s="86">
        <v>4074243722.527782</v>
      </c>
      <c r="E136" s="86">
        <v>1871696105.5</v>
      </c>
      <c r="F136" s="86">
        <v>0</v>
      </c>
      <c r="G136" s="86">
        <v>0</v>
      </c>
      <c r="H136" s="86">
        <v>0</v>
      </c>
      <c r="I136" s="86">
        <v>0</v>
      </c>
      <c r="J136" s="86">
        <v>839375264.02777827</v>
      </c>
      <c r="K136" s="86">
        <v>1321346385.8333347</v>
      </c>
      <c r="L136" s="86">
        <v>36073502457.297272</v>
      </c>
    </row>
    <row r="137" spans="1:12" x14ac:dyDescent="0.25">
      <c r="A137" s="89" t="s">
        <v>222</v>
      </c>
      <c r="B137" s="89" t="s">
        <v>222</v>
      </c>
      <c r="C137" s="86">
        <v>55933681958.816826</v>
      </c>
      <c r="D137" s="86">
        <v>8148487445.0555639</v>
      </c>
      <c r="E137" s="86">
        <v>3743392211</v>
      </c>
      <c r="F137" s="86">
        <v>0</v>
      </c>
      <c r="G137" s="86">
        <v>0</v>
      </c>
      <c r="H137" s="86">
        <v>0</v>
      </c>
      <c r="I137" s="86">
        <v>0</v>
      </c>
      <c r="J137" s="86">
        <v>1678750528.0555565</v>
      </c>
      <c r="K137" s="86">
        <v>2642692771.6666656</v>
      </c>
      <c r="L137" s="86">
        <v>72147004914.59462</v>
      </c>
    </row>
    <row r="138" spans="1:12" x14ac:dyDescent="0.25">
      <c r="A138" s="89" t="s">
        <v>224</v>
      </c>
      <c r="B138" s="89" t="s">
        <v>224</v>
      </c>
      <c r="C138" s="86">
        <v>111867363917.63365</v>
      </c>
      <c r="D138" s="86">
        <v>16296974890.111128</v>
      </c>
      <c r="E138" s="86">
        <v>7486784422</v>
      </c>
      <c r="F138" s="86">
        <v>0</v>
      </c>
      <c r="G138" s="86">
        <v>0</v>
      </c>
      <c r="H138" s="86">
        <v>0</v>
      </c>
      <c r="I138" s="86">
        <v>0</v>
      </c>
      <c r="J138" s="86">
        <v>3357501056.1111131</v>
      </c>
      <c r="K138" s="86">
        <v>5285385543.3333464</v>
      </c>
      <c r="L138" s="86">
        <v>144294009829.18924</v>
      </c>
    </row>
    <row r="139" spans="1:12" x14ac:dyDescent="0.25">
      <c r="A139" s="90" t="s">
        <v>351</v>
      </c>
      <c r="B139" s="89" t="s">
        <v>351</v>
      </c>
      <c r="C139" s="86">
        <v>669224620.22554672</v>
      </c>
      <c r="D139" s="86">
        <v>59019056.774424002</v>
      </c>
      <c r="E139" s="86">
        <v>44830433.081075236</v>
      </c>
      <c r="F139" s="86">
        <v>54700004.752532855</v>
      </c>
      <c r="G139" s="86">
        <v>52908180.18404384</v>
      </c>
      <c r="H139" s="86">
        <v>28920911.082935944</v>
      </c>
      <c r="I139" s="86">
        <v>2548790.2724619815</v>
      </c>
      <c r="J139" s="86">
        <v>122449770.64904259</v>
      </c>
      <c r="K139" s="86">
        <v>23995022.688032836</v>
      </c>
      <c r="L139" s="86">
        <v>1058596789.710096</v>
      </c>
    </row>
    <row r="140" spans="1:12" x14ac:dyDescent="0.25">
      <c r="A140" s="90" t="s">
        <v>353</v>
      </c>
      <c r="B140" s="89" t="s">
        <v>353</v>
      </c>
      <c r="C140" s="86">
        <v>3713999142.4328628</v>
      </c>
      <c r="D140" s="86">
        <v>120880417.5445123</v>
      </c>
      <c r="E140" s="86">
        <v>153480704.7827746</v>
      </c>
      <c r="F140" s="86">
        <v>138565596.51378608</v>
      </c>
      <c r="G140" s="86">
        <v>206392849.5948059</v>
      </c>
      <c r="H140" s="86">
        <v>99725586.749575526</v>
      </c>
      <c r="I140" s="86">
        <v>10168255.454501845</v>
      </c>
      <c r="J140" s="86">
        <v>425093242.92697716</v>
      </c>
      <c r="K140" s="86">
        <v>118135082.11484435</v>
      </c>
      <c r="L140" s="86">
        <v>4986440878.1146402</v>
      </c>
    </row>
    <row r="141" spans="1:12" x14ac:dyDescent="0.25">
      <c r="A141" s="90" t="s">
        <v>355</v>
      </c>
      <c r="B141" s="89" t="s">
        <v>355</v>
      </c>
      <c r="C141" s="86">
        <v>241719424.92720881</v>
      </c>
      <c r="D141" s="86">
        <v>157163754.33073092</v>
      </c>
      <c r="E141" s="86">
        <v>146684945.1590988</v>
      </c>
      <c r="F141" s="86">
        <v>54700004.752532855</v>
      </c>
      <c r="G141" s="86">
        <v>52908180.18404384</v>
      </c>
      <c r="H141" s="86">
        <v>28920911.082935944</v>
      </c>
      <c r="I141" s="86">
        <v>2548790.2724619815</v>
      </c>
      <c r="J141" s="86">
        <v>122449770.64904259</v>
      </c>
      <c r="K141" s="86">
        <v>18255304.021627206</v>
      </c>
      <c r="L141" s="86">
        <v>825351085.3796829</v>
      </c>
    </row>
    <row r="142" spans="1:12" x14ac:dyDescent="0.25">
      <c r="A142" s="90" t="s">
        <v>357</v>
      </c>
      <c r="B142" s="89" t="s">
        <v>357</v>
      </c>
      <c r="C142" s="86">
        <v>337920444.33715206</v>
      </c>
      <c r="D142" s="86">
        <v>204719538.15594435</v>
      </c>
      <c r="E142" s="86">
        <v>194468271.89143538</v>
      </c>
      <c r="F142" s="86">
        <v>54700004.752532855</v>
      </c>
      <c r="G142" s="86">
        <v>52908180.18404384</v>
      </c>
      <c r="H142" s="86">
        <v>28920911.082935944</v>
      </c>
      <c r="I142" s="86">
        <v>2548790.2724619815</v>
      </c>
      <c r="J142" s="86">
        <v>122449770.64904259</v>
      </c>
      <c r="K142" s="86">
        <v>23393708.674807783</v>
      </c>
      <c r="L142" s="86">
        <v>1022029620.0003568</v>
      </c>
    </row>
    <row r="143" spans="1:12" x14ac:dyDescent="0.25">
      <c r="A143" s="90" t="s">
        <v>359</v>
      </c>
      <c r="B143" s="89" t="s">
        <v>359</v>
      </c>
      <c r="C143" s="86">
        <v>418253279.80720794</v>
      </c>
      <c r="D143" s="86">
        <v>252183966.9196775</v>
      </c>
      <c r="E143" s="86">
        <v>242251598.62377188</v>
      </c>
      <c r="F143" s="86">
        <v>54700004.752532855</v>
      </c>
      <c r="G143" s="86">
        <v>52908180.18404384</v>
      </c>
      <c r="H143" s="86">
        <v>28920911.082935944</v>
      </c>
      <c r="I143" s="86">
        <v>2548790.2724619815</v>
      </c>
      <c r="J143" s="86">
        <v>122449770.64904259</v>
      </c>
      <c r="K143" s="86">
        <v>28103970.30917991</v>
      </c>
      <c r="L143" s="86">
        <v>1202320472.6008546</v>
      </c>
    </row>
    <row r="144" spans="1:12" x14ac:dyDescent="0.25">
      <c r="A144" s="90" t="s">
        <v>361</v>
      </c>
      <c r="B144" s="89" t="s">
        <v>361</v>
      </c>
      <c r="C144" s="86">
        <v>255065015.89896831</v>
      </c>
      <c r="D144" s="86">
        <v>163284543.44990379</v>
      </c>
      <c r="E144" s="86">
        <v>148791883.59776604</v>
      </c>
      <c r="F144" s="86">
        <v>54700004.752532855</v>
      </c>
      <c r="G144" s="86">
        <v>52908180.18404384</v>
      </c>
      <c r="H144" s="86">
        <v>28920911.082935944</v>
      </c>
      <c r="I144" s="86">
        <v>2548790.2724619815</v>
      </c>
      <c r="J144" s="86">
        <v>122449770.64904259</v>
      </c>
      <c r="K144" s="86">
        <v>18834046.660759035</v>
      </c>
      <c r="L144" s="86">
        <v>847503146.54841447</v>
      </c>
    </row>
    <row r="145" spans="1:12" x14ac:dyDescent="0.25">
      <c r="A145" s="90" t="s">
        <v>363</v>
      </c>
      <c r="B145" s="89" t="s">
        <v>363</v>
      </c>
      <c r="C145" s="86">
        <v>437292192.53760225</v>
      </c>
      <c r="D145" s="86">
        <v>262507088.86693913</v>
      </c>
      <c r="E145" s="86">
        <v>245763162.68821728</v>
      </c>
      <c r="F145" s="86">
        <v>54700004.752532855</v>
      </c>
      <c r="G145" s="86">
        <v>52908180.18404384</v>
      </c>
      <c r="H145" s="86">
        <v>28920911.082935944</v>
      </c>
      <c r="I145" s="86">
        <v>2548790.2724619815</v>
      </c>
      <c r="J145" s="86">
        <v>122449770.64904259</v>
      </c>
      <c r="K145" s="86">
        <v>28985863.063308619</v>
      </c>
      <c r="L145" s="86">
        <v>1236075964.0970845</v>
      </c>
    </row>
    <row r="146" spans="1:12" x14ac:dyDescent="0.25">
      <c r="A146" s="90" t="s">
        <v>364</v>
      </c>
      <c r="B146" s="89" t="s">
        <v>364</v>
      </c>
      <c r="C146" s="86">
        <v>560081015.41865349</v>
      </c>
      <c r="D146" s="86">
        <v>312072684.04471672</v>
      </c>
      <c r="E146" s="86">
        <v>294248802.2334429</v>
      </c>
      <c r="F146" s="86">
        <v>54700004.752532855</v>
      </c>
      <c r="G146" s="86">
        <v>52908180.18404384</v>
      </c>
      <c r="H146" s="86">
        <v>28920911.082935944</v>
      </c>
      <c r="I146" s="86">
        <v>2548790.2724619815</v>
      </c>
      <c r="J146" s="86">
        <v>122449770.64904259</v>
      </c>
      <c r="K146" s="86">
        <v>34910290.387201145</v>
      </c>
      <c r="L146" s="86">
        <v>1462840449.0250316</v>
      </c>
    </row>
    <row r="147" spans="1:12" x14ac:dyDescent="0.25">
      <c r="A147" s="90" t="s">
        <v>366</v>
      </c>
      <c r="B147" s="89" t="s">
        <v>366</v>
      </c>
      <c r="C147" s="86">
        <v>791663398.24816751</v>
      </c>
      <c r="D147" s="86">
        <v>460769469.57804954</v>
      </c>
      <c r="E147" s="86">
        <v>439705720.86911976</v>
      </c>
      <c r="F147" s="86">
        <v>54700004.752532855</v>
      </c>
      <c r="G147" s="86">
        <v>52908180.18404384</v>
      </c>
      <c r="H147" s="86">
        <v>28920911.082935944</v>
      </c>
      <c r="I147" s="86">
        <v>2548790.2724619815</v>
      </c>
      <c r="J147" s="86">
        <v>122449770.64904259</v>
      </c>
      <c r="K147" s="86">
        <v>48918211.102600083</v>
      </c>
      <c r="L147" s="86">
        <v>2002584456.7389543</v>
      </c>
    </row>
    <row r="148" spans="1:12" x14ac:dyDescent="0.25">
      <c r="A148" s="90" t="s">
        <v>368</v>
      </c>
      <c r="B148" s="89" t="s">
        <v>368</v>
      </c>
      <c r="C148" s="86">
        <v>255065015.89896831</v>
      </c>
      <c r="D148" s="86">
        <v>163375898.51138395</v>
      </c>
      <c r="E148" s="86">
        <v>148791883.59776604</v>
      </c>
      <c r="F148" s="86">
        <v>54700004.752532855</v>
      </c>
      <c r="G148" s="86">
        <v>52908180.18404384</v>
      </c>
      <c r="H148" s="86">
        <v>28920911.082935944</v>
      </c>
      <c r="I148" s="86">
        <v>2548790.2724619815</v>
      </c>
      <c r="J148" s="86">
        <v>122449770.64904259</v>
      </c>
      <c r="K148" s="86">
        <v>18836497.422764264</v>
      </c>
      <c r="L148" s="86">
        <v>847596952.37189984</v>
      </c>
    </row>
    <row r="149" spans="1:12" x14ac:dyDescent="0.25">
      <c r="A149" s="90" t="s">
        <v>370</v>
      </c>
      <c r="B149" s="89" t="s">
        <v>370</v>
      </c>
      <c r="C149" s="86">
        <v>437292192.53760225</v>
      </c>
      <c r="D149" s="86">
        <v>262507088.86693913</v>
      </c>
      <c r="E149" s="86">
        <v>245763162.68821728</v>
      </c>
      <c r="F149" s="86">
        <v>54700004.752532855</v>
      </c>
      <c r="G149" s="86">
        <v>52908180.18404384</v>
      </c>
      <c r="H149" s="86">
        <v>28920911.082935944</v>
      </c>
      <c r="I149" s="86">
        <v>2548790.2724619815</v>
      </c>
      <c r="J149" s="86">
        <v>122449770.64904259</v>
      </c>
      <c r="K149" s="86">
        <v>28985863.063308619</v>
      </c>
      <c r="L149" s="86">
        <v>1236075964.0970845</v>
      </c>
    </row>
    <row r="150" spans="1:12" x14ac:dyDescent="0.25">
      <c r="A150" s="90" t="s">
        <v>372</v>
      </c>
      <c r="B150" s="90" t="s">
        <v>372</v>
      </c>
      <c r="C150" s="86">
        <v>560081015.41865349</v>
      </c>
      <c r="D150" s="86">
        <v>312072684.04471672</v>
      </c>
      <c r="E150" s="86">
        <v>294248802.2334429</v>
      </c>
      <c r="F150" s="86">
        <v>54700004.752532855</v>
      </c>
      <c r="G150" s="86">
        <v>52908180.18404384</v>
      </c>
      <c r="H150" s="86">
        <v>28920911.082935944</v>
      </c>
      <c r="I150" s="86">
        <v>2548790.2724619815</v>
      </c>
      <c r="J150" s="86">
        <v>122449770.64904259</v>
      </c>
      <c r="K150" s="86">
        <v>34910290.387201145</v>
      </c>
      <c r="L150" s="86">
        <v>1462840449.0250316</v>
      </c>
    </row>
    <row r="151" spans="1:12" x14ac:dyDescent="0.25">
      <c r="A151" s="90" t="s">
        <v>374</v>
      </c>
      <c r="B151" s="90" t="s">
        <v>374</v>
      </c>
      <c r="C151" s="86">
        <v>791663398.24816751</v>
      </c>
      <c r="D151" s="86">
        <v>460769469.57804954</v>
      </c>
      <c r="E151" s="86">
        <v>439705720.86911976</v>
      </c>
      <c r="F151" s="86">
        <v>54700004.752532855</v>
      </c>
      <c r="G151" s="86">
        <v>52908180.18404384</v>
      </c>
      <c r="H151" s="86">
        <v>28920911.082935944</v>
      </c>
      <c r="I151" s="86">
        <v>2548790.2724619815</v>
      </c>
      <c r="J151" s="86">
        <v>122449770.64904259</v>
      </c>
      <c r="K151" s="86">
        <v>48918211.102600083</v>
      </c>
      <c r="L151" s="86">
        <v>2002584456.7389543</v>
      </c>
    </row>
    <row r="152" spans="1:12" x14ac:dyDescent="0.25">
      <c r="A152" s="90" t="s">
        <v>376</v>
      </c>
      <c r="B152" s="90" t="s">
        <v>376</v>
      </c>
      <c r="C152" s="86">
        <v>365496189.59674716</v>
      </c>
      <c r="D152" s="86">
        <v>138008445.97630987</v>
      </c>
      <c r="E152" s="86">
        <v>84626535.729005754</v>
      </c>
      <c r="F152" s="86">
        <v>54700004.752532855</v>
      </c>
      <c r="G152" s="86">
        <v>52908180.18404384</v>
      </c>
      <c r="H152" s="86">
        <v>28920911.082935944</v>
      </c>
      <c r="I152" s="86">
        <v>2548790.2724619815</v>
      </c>
      <c r="J152" s="86">
        <v>122449770.64904259</v>
      </c>
      <c r="K152" s="86">
        <v>17442431.971038625</v>
      </c>
      <c r="L152" s="86">
        <v>867101260.2141186</v>
      </c>
    </row>
    <row r="153" spans="1:12" x14ac:dyDescent="0.25">
      <c r="A153" s="90" t="s">
        <v>378</v>
      </c>
      <c r="B153" s="90" t="s">
        <v>378</v>
      </c>
      <c r="C153" s="86">
        <v>496657122.19126236</v>
      </c>
      <c r="D153" s="86">
        <v>199673112.47543919</v>
      </c>
      <c r="E153" s="86">
        <v>122551427.62501583</v>
      </c>
      <c r="F153" s="86">
        <v>54700004.752532855</v>
      </c>
      <c r="G153" s="86">
        <v>52908180.18404384</v>
      </c>
      <c r="H153" s="86">
        <v>28920911.082935944</v>
      </c>
      <c r="I153" s="86">
        <v>2548790.2724619815</v>
      </c>
      <c r="J153" s="86">
        <v>122449770.64904259</v>
      </c>
      <c r="K153" s="86">
        <v>22728366.361713678</v>
      </c>
      <c r="L153" s="86">
        <v>1103137685.5944483</v>
      </c>
    </row>
    <row r="154" spans="1:12" x14ac:dyDescent="0.25">
      <c r="A154" s="90" t="s">
        <v>380</v>
      </c>
      <c r="B154" s="90" t="s">
        <v>380</v>
      </c>
      <c r="C154" s="86">
        <v>255065015.89896831</v>
      </c>
      <c r="D154" s="86">
        <v>163375898.51138395</v>
      </c>
      <c r="E154" s="86">
        <v>148791883.59776604</v>
      </c>
      <c r="F154" s="86">
        <v>54700004.752532855</v>
      </c>
      <c r="G154" s="86">
        <v>52908180.18404384</v>
      </c>
      <c r="H154" s="86">
        <v>28920911.082935944</v>
      </c>
      <c r="I154" s="86">
        <v>2548790.2724619815</v>
      </c>
      <c r="J154" s="86">
        <v>122449770.64904259</v>
      </c>
      <c r="K154" s="86">
        <v>18836497.422764264</v>
      </c>
      <c r="L154" s="86">
        <v>847596952.37189984</v>
      </c>
    </row>
    <row r="155" spans="1:12" x14ac:dyDescent="0.25">
      <c r="A155" s="90" t="s">
        <v>382</v>
      </c>
      <c r="B155" s="90" t="s">
        <v>382</v>
      </c>
      <c r="C155" s="86">
        <v>437292192.53760225</v>
      </c>
      <c r="D155" s="86">
        <v>262507088.86693913</v>
      </c>
      <c r="E155" s="86">
        <v>245763162.68821728</v>
      </c>
      <c r="F155" s="86">
        <v>54700004.752532855</v>
      </c>
      <c r="G155" s="86">
        <v>52908180.18404384</v>
      </c>
      <c r="H155" s="86">
        <v>28920911.082935944</v>
      </c>
      <c r="I155" s="86">
        <v>2548790.2724619815</v>
      </c>
      <c r="J155" s="86">
        <v>122449770.64904259</v>
      </c>
      <c r="K155" s="86">
        <v>28985863.063308619</v>
      </c>
      <c r="L155" s="86">
        <v>1236075964.0970845</v>
      </c>
    </row>
    <row r="156" spans="1:12" x14ac:dyDescent="0.25">
      <c r="A156" s="90" t="s">
        <v>384</v>
      </c>
      <c r="B156" s="90" t="s">
        <v>384</v>
      </c>
      <c r="C156" s="86">
        <v>560081015.41865349</v>
      </c>
      <c r="D156" s="86">
        <v>312072684.04471672</v>
      </c>
      <c r="E156" s="86">
        <v>294248802.2334429</v>
      </c>
      <c r="F156" s="86">
        <v>54700004.752532855</v>
      </c>
      <c r="G156" s="86">
        <v>52908180.18404384</v>
      </c>
      <c r="H156" s="86">
        <v>28920911.082935944</v>
      </c>
      <c r="I156" s="86">
        <v>2548790.2724619815</v>
      </c>
      <c r="J156" s="86">
        <v>122449770.64904259</v>
      </c>
      <c r="K156" s="86">
        <v>34910290.387201145</v>
      </c>
      <c r="L156" s="86">
        <v>1462840449.0250316</v>
      </c>
    </row>
    <row r="157" spans="1:12" x14ac:dyDescent="0.25">
      <c r="A157" s="90" t="s">
        <v>386</v>
      </c>
      <c r="B157" s="90" t="s">
        <v>386</v>
      </c>
      <c r="C157" s="86">
        <v>791663398.24816751</v>
      </c>
      <c r="D157" s="86">
        <v>460769469.57804954</v>
      </c>
      <c r="E157" s="86">
        <v>439705720.86911976</v>
      </c>
      <c r="F157" s="86">
        <v>54700004.752532855</v>
      </c>
      <c r="G157" s="86">
        <v>52908180.18404384</v>
      </c>
      <c r="H157" s="86">
        <v>28920911.082935944</v>
      </c>
      <c r="I157" s="86">
        <v>2548790.2724619815</v>
      </c>
      <c r="J157" s="86">
        <v>122449770.64904259</v>
      </c>
      <c r="K157" s="86">
        <v>48918211.102600083</v>
      </c>
      <c r="L157" s="86">
        <v>2002584456.7389543</v>
      </c>
    </row>
    <row r="158" spans="1:12" x14ac:dyDescent="0.25">
      <c r="A158" s="90" t="s">
        <v>388</v>
      </c>
      <c r="B158" s="90" t="s">
        <v>388</v>
      </c>
      <c r="C158" s="86">
        <v>506340306.20770866</v>
      </c>
      <c r="D158" s="86">
        <v>345520195.10233885</v>
      </c>
      <c r="E158" s="86">
        <v>385601578.82078153</v>
      </c>
      <c r="F158" s="86">
        <v>54700004.752532855</v>
      </c>
      <c r="G158" s="86">
        <v>52908180.18404384</v>
      </c>
      <c r="H158" s="86">
        <v>28920911.082935944</v>
      </c>
      <c r="I158" s="86">
        <v>2548790.2724619815</v>
      </c>
      <c r="J158" s="86">
        <v>122449770.64904259</v>
      </c>
      <c r="K158" s="86">
        <v>36372985.678089753</v>
      </c>
      <c r="L158" s="86">
        <v>1535362722.7499363</v>
      </c>
    </row>
    <row r="159" spans="1:12" x14ac:dyDescent="0.25">
      <c r="A159" s="90" t="s">
        <v>390</v>
      </c>
      <c r="B159" s="90" t="s">
        <v>390</v>
      </c>
      <c r="C159" s="86">
        <v>610124881.1198647</v>
      </c>
      <c r="D159" s="86">
        <v>431492490.73964423</v>
      </c>
      <c r="E159" s="86">
        <v>481168232.28545463</v>
      </c>
      <c r="F159" s="86">
        <v>54700004.752532855</v>
      </c>
      <c r="G159" s="86">
        <v>52908180.18404384</v>
      </c>
      <c r="H159" s="86">
        <v>28920911.082935944</v>
      </c>
      <c r="I159" s="86">
        <v>2548790.2724619815</v>
      </c>
      <c r="J159" s="86">
        <v>122449770.64904259</v>
      </c>
      <c r="K159" s="86">
        <v>43828885.980152428</v>
      </c>
      <c r="L159" s="86">
        <v>1828142147.0661335</v>
      </c>
    </row>
    <row r="160" spans="1:12" x14ac:dyDescent="0.25">
      <c r="A160" s="90" t="s">
        <v>392</v>
      </c>
      <c r="B160" s="90" t="s">
        <v>392</v>
      </c>
      <c r="C160" s="86">
        <v>224146689.61532748</v>
      </c>
      <c r="D160" s="86">
        <v>671783953.72876871</v>
      </c>
      <c r="E160" s="86">
        <v>968518140.3186903</v>
      </c>
      <c r="F160" s="86">
        <v>62406320.275797002</v>
      </c>
      <c r="G160" s="86">
        <v>24386599.859599568</v>
      </c>
      <c r="H160" s="86">
        <v>10193265.678461513</v>
      </c>
      <c r="I160" s="86">
        <v>1192673.9083496612</v>
      </c>
      <c r="J160" s="86">
        <v>89025656.840573579</v>
      </c>
      <c r="K160" s="86">
        <v>37044377.722151242</v>
      </c>
      <c r="L160" s="86">
        <v>2088697677.9477191</v>
      </c>
    </row>
    <row r="161" spans="1:12" x14ac:dyDescent="0.25">
      <c r="A161" s="90" t="s">
        <v>394</v>
      </c>
      <c r="B161" s="90" t="s">
        <v>394</v>
      </c>
      <c r="C161" s="86">
        <v>146319633.96554378</v>
      </c>
      <c r="D161" s="86">
        <v>611009510.33037961</v>
      </c>
      <c r="E161" s="86">
        <v>786719295.50790739</v>
      </c>
      <c r="F161" s="86">
        <v>46825189.125585303</v>
      </c>
      <c r="G161" s="86">
        <v>18580266.559694909</v>
      </c>
      <c r="H161" s="86">
        <v>7766297.6597802006</v>
      </c>
      <c r="I161" s="86">
        <v>908703.93017117027</v>
      </c>
      <c r="J161" s="86">
        <v>67106588.413034134</v>
      </c>
      <c r="K161" s="86">
        <v>29167279.536002886</v>
      </c>
      <c r="L161" s="86">
        <v>1714402765.0280995</v>
      </c>
    </row>
    <row r="162" spans="1:12" x14ac:dyDescent="0.25">
      <c r="A162" s="90" t="s">
        <v>396</v>
      </c>
      <c r="B162" s="90" t="s">
        <v>396</v>
      </c>
      <c r="C162" s="86">
        <v>142687754.18511271</v>
      </c>
      <c r="D162" s="86">
        <v>585508433.27836823</v>
      </c>
      <c r="E162" s="86">
        <v>714014587.31255686</v>
      </c>
      <c r="F162" s="86">
        <v>107223026.18384469</v>
      </c>
      <c r="G162" s="86">
        <v>16257733.239733046</v>
      </c>
      <c r="H162" s="86">
        <v>6795510.452307675</v>
      </c>
      <c r="I162" s="86">
        <v>795115.93889977399</v>
      </c>
      <c r="J162" s="86">
        <v>55304639.722930677</v>
      </c>
      <c r="K162" s="86">
        <v>26969776.18964174</v>
      </c>
      <c r="L162" s="86">
        <v>1655556576.5033951</v>
      </c>
    </row>
    <row r="163" spans="1:12" x14ac:dyDescent="0.25">
      <c r="A163" s="90" t="s">
        <v>398</v>
      </c>
      <c r="B163" s="90" t="s">
        <v>398</v>
      </c>
      <c r="C163" s="86">
        <v>124869523.47345221</v>
      </c>
      <c r="D163" s="86">
        <v>563121988.70739663</v>
      </c>
      <c r="E163" s="86">
        <v>522104962.11023432</v>
      </c>
      <c r="F163" s="86">
        <v>41317488.676520988</v>
      </c>
      <c r="G163" s="86">
        <v>12193299.929799784</v>
      </c>
      <c r="H163" s="86">
        <v>5096632.8392307563</v>
      </c>
      <c r="I163" s="86">
        <v>596336.95417483058</v>
      </c>
      <c r="J163" s="86">
        <v>54627156.958909288</v>
      </c>
      <c r="K163" s="86">
        <v>20935988.219959773</v>
      </c>
      <c r="L163" s="86">
        <v>1344863377.8696785</v>
      </c>
    </row>
    <row r="164" spans="1:12" x14ac:dyDescent="0.25">
      <c r="A164" s="90" t="s">
        <v>400</v>
      </c>
      <c r="B164" s="90" t="s">
        <v>400</v>
      </c>
      <c r="C164" s="86">
        <v>181833364.22488445</v>
      </c>
      <c r="D164" s="86">
        <v>234664612.53777352</v>
      </c>
      <c r="E164" s="86">
        <v>527960387.20146912</v>
      </c>
      <c r="F164" s="86">
        <v>62406292.966795899</v>
      </c>
      <c r="G164" s="86">
        <v>24386599.859599568</v>
      </c>
      <c r="H164" s="86">
        <v>10193265.678461513</v>
      </c>
      <c r="I164" s="86">
        <v>1192673.9083496612</v>
      </c>
      <c r="J164" s="86">
        <v>89025629.531572491</v>
      </c>
      <c r="K164" s="86">
        <v>22874647.623670794</v>
      </c>
      <c r="L164" s="86">
        <v>1154537473.532577</v>
      </c>
    </row>
    <row r="165" spans="1:12" x14ac:dyDescent="0.25">
      <c r="A165" s="90" t="s">
        <v>402</v>
      </c>
      <c r="B165" s="90" t="s">
        <v>402</v>
      </c>
      <c r="C165" s="86">
        <v>101130798.34724891</v>
      </c>
      <c r="D165" s="86">
        <v>194561386.05939302</v>
      </c>
      <c r="E165" s="86">
        <v>332938466.97527039</v>
      </c>
      <c r="F165" s="86">
        <v>46825189.125585303</v>
      </c>
      <c r="G165" s="86">
        <v>18580266.559694909</v>
      </c>
      <c r="H165" s="86">
        <v>7766297.6597802006</v>
      </c>
      <c r="I165" s="86">
        <v>908703.93017117027</v>
      </c>
      <c r="J165" s="86">
        <v>67106588.413034134</v>
      </c>
      <c r="K165" s="86">
        <v>14474270.631556593</v>
      </c>
      <c r="L165" s="86">
        <v>784291967.70173454</v>
      </c>
    </row>
    <row r="166" spans="1:12" x14ac:dyDescent="0.25">
      <c r="A166" s="90" t="s">
        <v>404</v>
      </c>
      <c r="B166" s="90" t="s">
        <v>404</v>
      </c>
      <c r="C166" s="86">
        <v>5232885060.7681847</v>
      </c>
      <c r="D166" s="86">
        <v>0</v>
      </c>
      <c r="E166" s="86">
        <v>0</v>
      </c>
      <c r="F166" s="86">
        <v>0</v>
      </c>
      <c r="G166" s="86">
        <v>0</v>
      </c>
      <c r="H166" s="86">
        <v>0</v>
      </c>
      <c r="I166" s="86">
        <v>0</v>
      </c>
      <c r="J166" s="86">
        <v>0</v>
      </c>
      <c r="K166" s="86">
        <v>140381448.78764418</v>
      </c>
      <c r="L166" s="86">
        <v>5373266509.555829</v>
      </c>
    </row>
    <row r="167" spans="1:12" x14ac:dyDescent="0.25">
      <c r="A167" s="90" t="s">
        <v>406</v>
      </c>
      <c r="B167" s="90" t="s">
        <v>406</v>
      </c>
      <c r="C167" s="86">
        <v>283582630.67895329</v>
      </c>
      <c r="D167" s="86">
        <v>34004260.580603108</v>
      </c>
      <c r="E167" s="86">
        <v>29964315.279411502</v>
      </c>
      <c r="F167" s="86">
        <v>85732508.100316375</v>
      </c>
      <c r="G167" s="86">
        <v>71120718.113621831</v>
      </c>
      <c r="H167" s="86">
        <v>66649677.901551992</v>
      </c>
      <c r="I167" s="86">
        <v>3420284.3640410593</v>
      </c>
      <c r="J167" s="86">
        <v>208973573.13988915</v>
      </c>
      <c r="K167" s="86">
        <v>14071003.105831452</v>
      </c>
      <c r="L167" s="86">
        <v>797518971.26421976</v>
      </c>
    </row>
    <row r="168" spans="1:12" x14ac:dyDescent="0.25">
      <c r="A168" s="90" t="s">
        <v>408</v>
      </c>
      <c r="B168" s="90" t="s">
        <v>408</v>
      </c>
      <c r="C168" s="86">
        <v>1111695474.2662835</v>
      </c>
      <c r="D168" s="86">
        <v>135421237.32234398</v>
      </c>
      <c r="E168" s="86">
        <v>111683874.61444396</v>
      </c>
      <c r="F168" s="86">
        <v>85732508.100316375</v>
      </c>
      <c r="G168" s="86">
        <v>71120718.113621831</v>
      </c>
      <c r="H168" s="86">
        <v>66649677.901551992</v>
      </c>
      <c r="I168" s="86">
        <v>3420284.3640410593</v>
      </c>
      <c r="J168" s="86">
        <v>208973573.13988915</v>
      </c>
      <c r="K168" s="86">
        <v>39477545.324770734</v>
      </c>
      <c r="L168" s="86">
        <v>1834174893.1472628</v>
      </c>
    </row>
    <row r="169" spans="1:12" x14ac:dyDescent="0.25">
      <c r="A169" s="90" t="s">
        <v>409</v>
      </c>
      <c r="B169" s="90" t="s">
        <v>409</v>
      </c>
      <c r="C169" s="86">
        <v>1325098960.0242693</v>
      </c>
      <c r="D169" s="86">
        <v>139349504.96599221</v>
      </c>
      <c r="E169" s="86">
        <v>120961653.34092137</v>
      </c>
      <c r="F169" s="86">
        <v>85732508.100316375</v>
      </c>
      <c r="G169" s="86">
        <v>71120718.113621831</v>
      </c>
      <c r="H169" s="86">
        <v>66649677.901551992</v>
      </c>
      <c r="I169" s="86">
        <v>3420284.3640410593</v>
      </c>
      <c r="J169" s="86">
        <v>208973573.13988915</v>
      </c>
      <c r="K169" s="86">
        <v>48615262.191861615</v>
      </c>
      <c r="L169" s="86">
        <v>2069922142.1424651</v>
      </c>
    </row>
    <row r="170" spans="1:12" x14ac:dyDescent="0.25">
      <c r="A170" s="90" t="s">
        <v>410</v>
      </c>
      <c r="B170" s="90" t="s">
        <v>410</v>
      </c>
      <c r="C170" s="86">
        <v>1391986853.8807244</v>
      </c>
      <c r="D170" s="86">
        <v>173462530.40860403</v>
      </c>
      <c r="E170" s="86">
        <v>155516817.44335878</v>
      </c>
      <c r="F170" s="86">
        <v>85732508.100316375</v>
      </c>
      <c r="G170" s="86">
        <v>71120718.113621831</v>
      </c>
      <c r="H170" s="86">
        <v>66649677.901551992</v>
      </c>
      <c r="I170" s="86">
        <v>3420284.3640410593</v>
      </c>
      <c r="J170" s="86">
        <v>208973573.13988915</v>
      </c>
      <c r="K170" s="86">
        <v>50180112.290944397</v>
      </c>
      <c r="L170" s="86">
        <v>2207043075.6430526</v>
      </c>
    </row>
    <row r="171" spans="1:12" x14ac:dyDescent="0.25">
      <c r="A171" s="90" t="s">
        <v>412</v>
      </c>
      <c r="B171" s="90" t="s">
        <v>412</v>
      </c>
      <c r="C171" s="86">
        <v>5870739393.0125637</v>
      </c>
      <c r="D171" s="86">
        <v>405909558.67033368</v>
      </c>
      <c r="E171" s="86">
        <v>1388401348.5356483</v>
      </c>
      <c r="F171" s="86">
        <v>208860579.84668657</v>
      </c>
      <c r="G171" s="86">
        <v>226262020.04669493</v>
      </c>
      <c r="H171" s="86">
        <v>93468231.141407043</v>
      </c>
      <c r="I171" s="86">
        <v>11163926.627317145</v>
      </c>
      <c r="J171" s="86">
        <v>507369570.4255861</v>
      </c>
      <c r="K171" s="86">
        <v>134586630.5735276</v>
      </c>
      <c r="L171" s="86">
        <v>8846761258.8797665</v>
      </c>
    </row>
    <row r="172" spans="1:12" x14ac:dyDescent="0.25">
      <c r="A172" s="90" t="s">
        <v>414</v>
      </c>
      <c r="B172" s="90" t="s">
        <v>414</v>
      </c>
      <c r="C172" s="86">
        <v>9546647208.5002804</v>
      </c>
      <c r="D172" s="86">
        <v>515568114.85421497</v>
      </c>
      <c r="E172" s="86">
        <v>1534484196.7179184</v>
      </c>
      <c r="F172" s="86">
        <v>274485201.38897127</v>
      </c>
      <c r="G172" s="86">
        <v>318611256.47840095</v>
      </c>
      <c r="H172" s="86">
        <v>93468231.141407043</v>
      </c>
      <c r="I172" s="86">
        <v>15717020.26140056</v>
      </c>
      <c r="J172" s="86">
        <v>660247335.17320848</v>
      </c>
      <c r="K172" s="86">
        <v>212445810.61359307</v>
      </c>
      <c r="L172" s="86">
        <v>13171674375.129395</v>
      </c>
    </row>
    <row r="173" spans="1:12" x14ac:dyDescent="0.25">
      <c r="A173" s="90" t="s">
        <v>416</v>
      </c>
      <c r="B173" s="90" t="s">
        <v>416</v>
      </c>
      <c r="C173" s="86">
        <v>11640147496.028505</v>
      </c>
      <c r="D173" s="86">
        <v>670696353.04077041</v>
      </c>
      <c r="E173" s="86">
        <v>1758791488.4659626</v>
      </c>
      <c r="F173" s="86">
        <v>340109822.93125606</v>
      </c>
      <c r="G173" s="86">
        <v>402355566.18893546</v>
      </c>
      <c r="H173" s="86">
        <v>93468231.141407043</v>
      </c>
      <c r="I173" s="86">
        <v>19847431.437784664</v>
      </c>
      <c r="J173" s="86">
        <v>804682349.27507448</v>
      </c>
      <c r="K173" s="86">
        <v>259016816.87623584</v>
      </c>
      <c r="L173" s="86">
        <v>15989115555.385931</v>
      </c>
    </row>
    <row r="174" spans="1:12" x14ac:dyDescent="0.25">
      <c r="A174" s="90" t="s">
        <v>428</v>
      </c>
      <c r="B174" s="90" t="s">
        <v>428</v>
      </c>
      <c r="C174" s="86">
        <v>382824547.4608137</v>
      </c>
      <c r="D174" s="86">
        <v>115935991.66361341</v>
      </c>
      <c r="E174" s="86">
        <v>131309795.69093177</v>
      </c>
      <c r="F174" s="86">
        <v>47442262.57503657</v>
      </c>
      <c r="G174" s="86">
        <v>57328027.263950922</v>
      </c>
      <c r="H174" s="86">
        <v>43837941.596454345</v>
      </c>
      <c r="I174" s="86">
        <v>5732802.7263950929</v>
      </c>
      <c r="J174" s="86">
        <v>171927484.10830966</v>
      </c>
      <c r="K174" s="86">
        <v>29600800.303935222</v>
      </c>
      <c r="L174" s="86">
        <v>985939653.38944066</v>
      </c>
    </row>
    <row r="175" spans="1:12" x14ac:dyDescent="0.25">
      <c r="A175" s="90" t="s">
        <v>430</v>
      </c>
      <c r="B175" s="90" t="s">
        <v>430</v>
      </c>
      <c r="C175" s="86">
        <v>494387321.464405</v>
      </c>
      <c r="D175" s="86">
        <v>115935991.66361341</v>
      </c>
      <c r="E175" s="86">
        <v>131309795.69093177</v>
      </c>
      <c r="F175" s="86">
        <v>47442262.57503657</v>
      </c>
      <c r="G175" s="86">
        <v>57328027.263950922</v>
      </c>
      <c r="H175" s="86">
        <v>20865252.13108401</v>
      </c>
      <c r="I175" s="86">
        <v>5732802.7263950929</v>
      </c>
      <c r="J175" s="86">
        <v>145672981.86217216</v>
      </c>
      <c r="K175" s="86">
        <v>33498983.521999158</v>
      </c>
      <c r="L175" s="86">
        <v>1052173418.899588</v>
      </c>
    </row>
    <row r="176" spans="1:12" x14ac:dyDescent="0.25">
      <c r="A176" s="90" t="s">
        <v>432</v>
      </c>
      <c r="B176" s="90" t="s">
        <v>432</v>
      </c>
      <c r="C176" s="86">
        <v>504591015.02856165</v>
      </c>
      <c r="D176" s="86">
        <v>107388914.7884059</v>
      </c>
      <c r="E176" s="86">
        <v>59431320.902707942</v>
      </c>
      <c r="F176" s="86">
        <v>47442262.57503657</v>
      </c>
      <c r="G176" s="86">
        <v>57328027.263950922</v>
      </c>
      <c r="H176" s="86">
        <v>43837941.596454345</v>
      </c>
      <c r="I176" s="86">
        <v>5732802.7263950929</v>
      </c>
      <c r="J176" s="86">
        <v>171927484.10830966</v>
      </c>
      <c r="K176" s="86">
        <v>31690144.385462672</v>
      </c>
      <c r="L176" s="86">
        <v>1029369913.3752847</v>
      </c>
    </row>
    <row r="177" spans="1:12" x14ac:dyDescent="0.25">
      <c r="A177" s="90" t="s">
        <v>434</v>
      </c>
      <c r="B177" s="90" t="s">
        <v>434</v>
      </c>
      <c r="C177" s="86">
        <v>630912059.22901762</v>
      </c>
      <c r="D177" s="86">
        <v>107390914.90721668</v>
      </c>
      <c r="E177" s="86">
        <v>59431320.902707942</v>
      </c>
      <c r="F177" s="86">
        <v>47442262.57503657</v>
      </c>
      <c r="G177" s="86">
        <v>57328027.263950922</v>
      </c>
      <c r="H177" s="86">
        <v>20865252.13108401</v>
      </c>
      <c r="I177" s="86">
        <v>5732802.7263950929</v>
      </c>
      <c r="J177" s="86">
        <v>145672981.86217216</v>
      </c>
      <c r="K177" s="86">
        <v>35669668.411093019</v>
      </c>
      <c r="L177" s="86">
        <v>1110445290.0086739</v>
      </c>
    </row>
    <row r="178" spans="1:12" x14ac:dyDescent="0.25">
      <c r="A178" s="90" t="s">
        <v>436</v>
      </c>
      <c r="B178" s="90" t="s">
        <v>436</v>
      </c>
      <c r="C178" s="86">
        <v>261747217.37732068</v>
      </c>
      <c r="D178" s="86">
        <v>100188087.11268438</v>
      </c>
      <c r="E178" s="86">
        <v>101028533.01468787</v>
      </c>
      <c r="F178" s="86">
        <v>47442262.57503657</v>
      </c>
      <c r="G178" s="86">
        <v>57328027.263950922</v>
      </c>
      <c r="H178" s="86">
        <v>43837941.596454345</v>
      </c>
      <c r="I178" s="86">
        <v>5732802.7263950929</v>
      </c>
      <c r="J178" s="86">
        <v>171927484.10830966</v>
      </c>
      <c r="K178" s="86">
        <v>23665637.796269581</v>
      </c>
      <c r="L178" s="86">
        <v>812897993.57110906</v>
      </c>
    </row>
    <row r="179" spans="1:12" x14ac:dyDescent="0.25">
      <c r="A179" s="90" t="s">
        <v>438</v>
      </c>
      <c r="B179" s="90" t="s">
        <v>438</v>
      </c>
      <c r="C179" s="86">
        <v>386314637.11395025</v>
      </c>
      <c r="D179" s="86">
        <v>100188087.11268438</v>
      </c>
      <c r="E179" s="86">
        <v>101028533.01468787</v>
      </c>
      <c r="F179" s="86">
        <v>47442262.57503657</v>
      </c>
      <c r="G179" s="86">
        <v>57328027.263950922</v>
      </c>
      <c r="H179" s="86">
        <v>20865252.13108401</v>
      </c>
      <c r="I179" s="86">
        <v>5732802.7263950929</v>
      </c>
      <c r="J179" s="86">
        <v>145672981.86217216</v>
      </c>
      <c r="K179" s="86">
        <v>27577561.181181587</v>
      </c>
      <c r="L179" s="86">
        <v>892150144.98114276</v>
      </c>
    </row>
    <row r="180" spans="1:12" x14ac:dyDescent="0.25">
      <c r="A180" s="90" t="s">
        <v>440</v>
      </c>
      <c r="B180" s="90" t="s">
        <v>440</v>
      </c>
      <c r="C180" s="86">
        <v>686566984.65478158</v>
      </c>
      <c r="D180" s="86">
        <v>211639306.28410378</v>
      </c>
      <c r="E180" s="86">
        <v>157189685.30308384</v>
      </c>
      <c r="F180" s="86">
        <v>53328486.108421929</v>
      </c>
      <c r="G180" s="86">
        <v>57328027.263950922</v>
      </c>
      <c r="H180" s="86">
        <v>26980386.279399864</v>
      </c>
      <c r="I180" s="86">
        <v>5732802.7263950929</v>
      </c>
      <c r="J180" s="86">
        <v>158305354.01464504</v>
      </c>
      <c r="K180" s="86">
        <v>45941260.275267757</v>
      </c>
      <c r="L180" s="86">
        <v>1403012292.9100499</v>
      </c>
    </row>
    <row r="181" spans="1:12" x14ac:dyDescent="0.25">
      <c r="A181" s="90" t="s">
        <v>442</v>
      </c>
      <c r="B181" s="90" t="s">
        <v>442</v>
      </c>
      <c r="C181" s="86">
        <v>934988145.25069106</v>
      </c>
      <c r="D181" s="86">
        <v>211639306.28410378</v>
      </c>
      <c r="E181" s="86">
        <v>157189685.30308384</v>
      </c>
      <c r="F181" s="86">
        <v>53328486.108421929</v>
      </c>
      <c r="G181" s="86">
        <v>57328027.263950922</v>
      </c>
      <c r="H181" s="86">
        <v>20865252.13108401</v>
      </c>
      <c r="I181" s="86">
        <v>5732802.7263950929</v>
      </c>
      <c r="J181" s="86">
        <v>151316629.27371264</v>
      </c>
      <c r="K181" s="86">
        <v>55272187.37152458</v>
      </c>
      <c r="L181" s="86">
        <v>1647660521.7129679</v>
      </c>
    </row>
    <row r="182" spans="1:12" x14ac:dyDescent="0.25">
      <c r="A182" s="90" t="s">
        <v>444</v>
      </c>
      <c r="B182" s="90" t="s">
        <v>444</v>
      </c>
      <c r="C182" s="86">
        <v>911426311.69140613</v>
      </c>
      <c r="D182" s="86">
        <v>202793408.55309707</v>
      </c>
      <c r="E182" s="86">
        <v>152618266.02447128</v>
      </c>
      <c r="F182" s="86">
        <v>53328486.108421929</v>
      </c>
      <c r="G182" s="86">
        <v>57328027.263950922</v>
      </c>
      <c r="H182" s="86">
        <v>26980386.279399864</v>
      </c>
      <c r="I182" s="86">
        <v>5732802.7263950929</v>
      </c>
      <c r="J182" s="86">
        <v>158305354.01464504</v>
      </c>
      <c r="K182" s="86">
        <v>54095170.154971242</v>
      </c>
      <c r="L182" s="86">
        <v>1622608212.8167586</v>
      </c>
    </row>
    <row r="183" spans="1:12" x14ac:dyDescent="0.25">
      <c r="A183" s="90" t="s">
        <v>446</v>
      </c>
      <c r="B183" s="90" t="s">
        <v>446</v>
      </c>
      <c r="C183" s="86">
        <v>1159847472.2873156</v>
      </c>
      <c r="D183" s="86">
        <v>199793230.33693203</v>
      </c>
      <c r="E183" s="86">
        <v>152618266.02447128</v>
      </c>
      <c r="F183" s="86">
        <v>53328486.108421929</v>
      </c>
      <c r="G183" s="86">
        <v>57328027.263950922</v>
      </c>
      <c r="H183" s="86">
        <v>20865252.13108401</v>
      </c>
      <c r="I183" s="86">
        <v>5732802.7263950929</v>
      </c>
      <c r="J183" s="86">
        <v>151316629.27371264</v>
      </c>
      <c r="K183" s="86">
        <v>63310574.84872368</v>
      </c>
      <c r="L183" s="86">
        <v>1864140741.0010071</v>
      </c>
    </row>
    <row r="184" spans="1:12" x14ac:dyDescent="0.25">
      <c r="A184" s="90" t="s">
        <v>448</v>
      </c>
      <c r="B184" s="90" t="s">
        <v>448</v>
      </c>
      <c r="C184" s="86">
        <v>1366614753.2336185</v>
      </c>
      <c r="D184" s="86">
        <v>377198994.0433628</v>
      </c>
      <c r="E184" s="86">
        <v>120234687.65311451</v>
      </c>
      <c r="F184" s="86">
        <v>53328486.108421929</v>
      </c>
      <c r="G184" s="86">
        <v>57328027.263950922</v>
      </c>
      <c r="H184" s="86">
        <v>43837941.596454345</v>
      </c>
      <c r="I184" s="86">
        <v>5732802.7263950929</v>
      </c>
      <c r="J184" s="86">
        <v>177571131.51985013</v>
      </c>
      <c r="K184" s="86">
        <v>77503456.197897628</v>
      </c>
      <c r="L184" s="86">
        <v>2279350280.3430657</v>
      </c>
    </row>
    <row r="185" spans="1:12" x14ac:dyDescent="0.25">
      <c r="A185" s="90" t="s">
        <v>450</v>
      </c>
      <c r="B185" s="90" t="s">
        <v>450</v>
      </c>
      <c r="C185" s="86">
        <v>1863563908.0265234</v>
      </c>
      <c r="D185" s="86">
        <v>377198994.0433628</v>
      </c>
      <c r="E185" s="86">
        <v>120234687.65311451</v>
      </c>
      <c r="F185" s="86">
        <v>53328486.108421929</v>
      </c>
      <c r="G185" s="86">
        <v>57328027.263950922</v>
      </c>
      <c r="H185" s="86">
        <v>20865252.13108401</v>
      </c>
      <c r="I185" s="86">
        <v>5732802.7263950929</v>
      </c>
      <c r="J185" s="86">
        <v>151316629.27371264</v>
      </c>
      <c r="K185" s="86">
        <v>95754005.351993367</v>
      </c>
      <c r="L185" s="86">
        <v>2745322792.5785584</v>
      </c>
    </row>
    <row r="186" spans="1:12" x14ac:dyDescent="0.25">
      <c r="A186" s="90" t="s">
        <v>452</v>
      </c>
      <c r="B186" s="90" t="s">
        <v>452</v>
      </c>
      <c r="C186" s="86">
        <v>624333550.42541552</v>
      </c>
      <c r="D186" s="86">
        <v>197803179.53240031</v>
      </c>
      <c r="E186" s="86">
        <v>131309795.69093177</v>
      </c>
      <c r="F186" s="86">
        <v>47442262.57503657</v>
      </c>
      <c r="G186" s="86">
        <v>57328027.263950922</v>
      </c>
      <c r="H186" s="86">
        <v>43837941.596454345</v>
      </c>
      <c r="I186" s="86">
        <v>5732802.7263950929</v>
      </c>
      <c r="J186" s="86">
        <v>171927484.10830966</v>
      </c>
      <c r="K186" s="86">
        <v>42038098.409600332</v>
      </c>
      <c r="L186" s="86">
        <v>1321753142.3284945</v>
      </c>
    </row>
    <row r="187" spans="1:12" x14ac:dyDescent="0.25">
      <c r="A187" s="90" t="s">
        <v>454</v>
      </c>
      <c r="B187" s="90" t="s">
        <v>454</v>
      </c>
      <c r="C187" s="86">
        <v>858890205.28933024</v>
      </c>
      <c r="D187" s="86">
        <v>197803179.53240031</v>
      </c>
      <c r="E187" s="86">
        <v>131309795.69093177</v>
      </c>
      <c r="F187" s="86">
        <v>47442262.57503657</v>
      </c>
      <c r="G187" s="86">
        <v>57328027.263950922</v>
      </c>
      <c r="H187" s="86">
        <v>20865252.13108401</v>
      </c>
      <c r="I187" s="86">
        <v>5732802.7263950929</v>
      </c>
      <c r="J187" s="86">
        <v>145672981.86217216</v>
      </c>
      <c r="K187" s="86">
        <v>50595006.020281792</v>
      </c>
      <c r="L187" s="86">
        <v>1515639513.0915828</v>
      </c>
    </row>
    <row r="188" spans="1:12" x14ac:dyDescent="0.25">
      <c r="A188" s="90" t="s">
        <v>456</v>
      </c>
      <c r="B188" s="90" t="s">
        <v>456</v>
      </c>
      <c r="C188" s="86">
        <v>751699730.80594206</v>
      </c>
      <c r="D188" s="86">
        <v>188957281.8013936</v>
      </c>
      <c r="E188" s="86">
        <v>59431320.902707942</v>
      </c>
      <c r="F188" s="86">
        <v>47442262.57503657</v>
      </c>
      <c r="G188" s="86">
        <v>57328027.263950922</v>
      </c>
      <c r="H188" s="86">
        <v>43837941.596454345</v>
      </c>
      <c r="I188" s="86">
        <v>5732802.7263950929</v>
      </c>
      <c r="J188" s="86">
        <v>171927484.10830966</v>
      </c>
      <c r="K188" s="86">
        <v>44256175.746298656</v>
      </c>
      <c r="L188" s="86">
        <v>1370613027.5264888</v>
      </c>
    </row>
    <row r="189" spans="1:12" x14ac:dyDescent="0.25">
      <c r="A189" s="90" t="s">
        <v>458</v>
      </c>
      <c r="B189" s="90" t="s">
        <v>458</v>
      </c>
      <c r="C189" s="86">
        <v>1000120891.4018515</v>
      </c>
      <c r="D189" s="86">
        <v>188957281.8013936</v>
      </c>
      <c r="E189" s="86">
        <v>59431320.902707942</v>
      </c>
      <c r="F189" s="86">
        <v>47442262.57503657</v>
      </c>
      <c r="G189" s="86">
        <v>57328027.263950922</v>
      </c>
      <c r="H189" s="86">
        <v>20865252.13108401</v>
      </c>
      <c r="I189" s="86">
        <v>5732802.7263950929</v>
      </c>
      <c r="J189" s="86">
        <v>145672981.86217216</v>
      </c>
      <c r="K189" s="86">
        <v>52937109.727356836</v>
      </c>
      <c r="L189" s="86">
        <v>1578487930.3919487</v>
      </c>
    </row>
    <row r="190" spans="1:12" x14ac:dyDescent="0.25">
      <c r="A190" s="90" t="s">
        <v>460</v>
      </c>
      <c r="B190" s="90" t="s">
        <v>460</v>
      </c>
      <c r="C190" s="86">
        <v>384357003.68630838</v>
      </c>
      <c r="D190" s="86">
        <v>115935991.66361341</v>
      </c>
      <c r="E190" s="86">
        <v>131309795.69093177</v>
      </c>
      <c r="F190" s="86">
        <v>47442262.57503657</v>
      </c>
      <c r="G190" s="86">
        <v>57328027.263950922</v>
      </c>
      <c r="H190" s="86">
        <v>43837941.596454345</v>
      </c>
      <c r="I190" s="86">
        <v>5732802.7263950929</v>
      </c>
      <c r="J190" s="86">
        <v>171927484.10830966</v>
      </c>
      <c r="K190" s="86">
        <v>29659111.145456649</v>
      </c>
      <c r="L190" s="86">
        <v>987530420.4564569</v>
      </c>
    </row>
    <row r="191" spans="1:12" x14ac:dyDescent="0.25">
      <c r="A191" s="90" t="s">
        <v>462</v>
      </c>
      <c r="B191" s="90" t="s">
        <v>462</v>
      </c>
      <c r="C191" s="86">
        <v>495901685.02252281</v>
      </c>
      <c r="D191" s="86">
        <v>115935991.66361341</v>
      </c>
      <c r="E191" s="86">
        <v>131309795.69093177</v>
      </c>
      <c r="F191" s="86">
        <v>47442262.57503657</v>
      </c>
      <c r="G191" s="86">
        <v>57328027.263950922</v>
      </c>
      <c r="H191" s="86">
        <v>20865252.13108401</v>
      </c>
      <c r="I191" s="86">
        <v>5732802.7263950929</v>
      </c>
      <c r="J191" s="86">
        <v>145672981.86217216</v>
      </c>
      <c r="K191" s="86">
        <v>33557294.363520592</v>
      </c>
      <c r="L191" s="86">
        <v>1053746093.2992274</v>
      </c>
    </row>
    <row r="192" spans="1:12" x14ac:dyDescent="0.25">
      <c r="A192" s="90" t="s">
        <v>464</v>
      </c>
      <c r="B192" s="90" t="s">
        <v>464</v>
      </c>
      <c r="C192" s="86">
        <v>506105378.5866794</v>
      </c>
      <c r="D192" s="86">
        <v>107090093.93260665</v>
      </c>
      <c r="E192" s="86">
        <v>59431320.902707942</v>
      </c>
      <c r="F192" s="86">
        <v>47442262.57503657</v>
      </c>
      <c r="G192" s="86">
        <v>57328027.263950922</v>
      </c>
      <c r="H192" s="86">
        <v>43837941.596454345</v>
      </c>
      <c r="I192" s="86">
        <v>5732802.7263950929</v>
      </c>
      <c r="J192" s="86">
        <v>171927484.10830966</v>
      </c>
      <c r="K192" s="86">
        <v>31738747.671287309</v>
      </c>
      <c r="L192" s="86">
        <v>1030634059.3634279</v>
      </c>
    </row>
    <row r="193" spans="1:12" x14ac:dyDescent="0.25">
      <c r="A193" s="90" t="s">
        <v>466</v>
      </c>
      <c r="B193" s="90" t="s">
        <v>466</v>
      </c>
      <c r="C193" s="86">
        <v>632426422.78713548</v>
      </c>
      <c r="D193" s="86">
        <v>107090093.93260665</v>
      </c>
      <c r="E193" s="86">
        <v>59431320.902707942</v>
      </c>
      <c r="F193" s="86">
        <v>47442262.57503657</v>
      </c>
      <c r="G193" s="86">
        <v>57328027.263950922</v>
      </c>
      <c r="H193" s="86">
        <v>20865252.13108401</v>
      </c>
      <c r="I193" s="86">
        <v>5732802.7263950929</v>
      </c>
      <c r="J193" s="86">
        <v>145672981.86217216</v>
      </c>
      <c r="K193" s="86">
        <v>35718194.681982659</v>
      </c>
      <c r="L193" s="86">
        <v>1111707358.8630717</v>
      </c>
    </row>
    <row r="194" spans="1:12" x14ac:dyDescent="0.25">
      <c r="A194" s="90" t="s">
        <v>468</v>
      </c>
      <c r="B194" s="90" t="s">
        <v>468</v>
      </c>
      <c r="C194" s="86">
        <v>263261580.93543857</v>
      </c>
      <c r="D194" s="86">
        <v>99774409.325790077</v>
      </c>
      <c r="E194" s="86">
        <v>101028533.01468787</v>
      </c>
      <c r="F194" s="86">
        <v>47442262.57503657</v>
      </c>
      <c r="G194" s="86">
        <v>57328027.263950922</v>
      </c>
      <c r="H194" s="86">
        <v>43837941.596454345</v>
      </c>
      <c r="I194" s="86">
        <v>5732802.7263950929</v>
      </c>
      <c r="J194" s="86">
        <v>171927484.10830966</v>
      </c>
      <c r="K194" s="86">
        <v>23708019.900108948</v>
      </c>
      <c r="L194" s="86">
        <v>814041061.44617212</v>
      </c>
    </row>
    <row r="195" spans="1:12" x14ac:dyDescent="0.25">
      <c r="A195" s="90" t="s">
        <v>470</v>
      </c>
      <c r="B195" s="90" t="s">
        <v>470</v>
      </c>
      <c r="C195" s="86">
        <v>387829000.67206812</v>
      </c>
      <c r="D195" s="86">
        <v>100188087.11268438</v>
      </c>
      <c r="E195" s="86">
        <v>101028533.01468787</v>
      </c>
      <c r="F195" s="86">
        <v>47442262.57503657</v>
      </c>
      <c r="G195" s="86">
        <v>57328027.263950922</v>
      </c>
      <c r="H195" s="86">
        <v>20865252.13108401</v>
      </c>
      <c r="I195" s="86">
        <v>5732802.7263950929</v>
      </c>
      <c r="J195" s="86">
        <v>145672981.86217216</v>
      </c>
      <c r="K195" s="86">
        <v>27635872.022703014</v>
      </c>
      <c r="L195" s="86">
        <v>893722819.38078213</v>
      </c>
    </row>
    <row r="196" spans="1:12" x14ac:dyDescent="0.25">
      <c r="A196" s="90" t="s">
        <v>472</v>
      </c>
      <c r="B196" s="90" t="s">
        <v>472</v>
      </c>
      <c r="C196" s="86">
        <v>689595711.77101731</v>
      </c>
      <c r="D196" s="86">
        <v>211639306.28410378</v>
      </c>
      <c r="E196" s="86">
        <v>157189685.30308384</v>
      </c>
      <c r="F196" s="86">
        <v>53328486.108421929</v>
      </c>
      <c r="G196" s="86">
        <v>57328027.263950922</v>
      </c>
      <c r="H196" s="86">
        <v>20865252.13108401</v>
      </c>
      <c r="I196" s="86">
        <v>5732802.7263950929</v>
      </c>
      <c r="J196" s="86">
        <v>151316629.27371264</v>
      </c>
      <c r="K196" s="86">
        <v>45823307.528578952</v>
      </c>
      <c r="L196" s="86">
        <v>1392819208.3903484</v>
      </c>
    </row>
    <row r="197" spans="1:12" x14ac:dyDescent="0.25">
      <c r="A197" s="90" t="s">
        <v>474</v>
      </c>
      <c r="B197" s="90" t="s">
        <v>474</v>
      </c>
      <c r="C197" s="86">
        <v>938016872.36692679</v>
      </c>
      <c r="D197" s="86">
        <v>211639306.28410378</v>
      </c>
      <c r="E197" s="86">
        <v>157189685.30308384</v>
      </c>
      <c r="F197" s="86">
        <v>53328486.108421929</v>
      </c>
      <c r="G197" s="86">
        <v>57328027.263950922</v>
      </c>
      <c r="H197" s="86">
        <v>20865252.13108401</v>
      </c>
      <c r="I197" s="86">
        <v>5732802.7263950929</v>
      </c>
      <c r="J197" s="86">
        <v>151316629.27371264</v>
      </c>
      <c r="K197" s="86">
        <v>55388809.054567434</v>
      </c>
      <c r="L197" s="86">
        <v>1650805870.5122464</v>
      </c>
    </row>
    <row r="198" spans="1:12" x14ac:dyDescent="0.25">
      <c r="A198" s="90" t="s">
        <v>476</v>
      </c>
      <c r="B198" s="90" t="s">
        <v>476</v>
      </c>
      <c r="C198" s="86">
        <v>914455038.80764198</v>
      </c>
      <c r="D198" s="86">
        <v>202793408.55309707</v>
      </c>
      <c r="E198" s="86">
        <v>152618266.02447128</v>
      </c>
      <c r="F198" s="86">
        <v>53328486.108421929</v>
      </c>
      <c r="G198" s="86">
        <v>57328027.263950922</v>
      </c>
      <c r="H198" s="86">
        <v>20865252.13108401</v>
      </c>
      <c r="I198" s="86">
        <v>5732802.7263950929</v>
      </c>
      <c r="J198" s="86">
        <v>151316629.27371264</v>
      </c>
      <c r="K198" s="86">
        <v>53977217.408282436</v>
      </c>
      <c r="L198" s="86">
        <v>1612415128.2970574</v>
      </c>
    </row>
    <row r="199" spans="1:12" x14ac:dyDescent="0.25">
      <c r="A199" s="90" t="s">
        <v>477</v>
      </c>
      <c r="B199" s="90" t="s">
        <v>477</v>
      </c>
      <c r="C199" s="86">
        <v>1162876199.4035513</v>
      </c>
      <c r="D199" s="86">
        <v>202793408.55309707</v>
      </c>
      <c r="E199" s="86">
        <v>152618266.02447128</v>
      </c>
      <c r="F199" s="86">
        <v>53328486.108421929</v>
      </c>
      <c r="G199" s="86">
        <v>57328027.263950922</v>
      </c>
      <c r="H199" s="86">
        <v>20865252.13108401</v>
      </c>
      <c r="I199" s="86">
        <v>5732802.7263950929</v>
      </c>
      <c r="J199" s="86">
        <v>151316629.27371264</v>
      </c>
      <c r="K199" s="86">
        <v>63542718.934270918</v>
      </c>
      <c r="L199" s="86">
        <v>1870401790.4189551</v>
      </c>
    </row>
    <row r="200" spans="1:12" x14ac:dyDescent="0.25">
      <c r="A200" s="90" t="s">
        <v>479</v>
      </c>
      <c r="B200" s="90" t="s">
        <v>479</v>
      </c>
      <c r="C200" s="86">
        <v>1372672207.46609</v>
      </c>
      <c r="D200" s="86">
        <v>377198994.0433628</v>
      </c>
      <c r="E200" s="86">
        <v>120234687.65311451</v>
      </c>
      <c r="F200" s="86">
        <v>53328486.108421929</v>
      </c>
      <c r="G200" s="86">
        <v>57328027.263950922</v>
      </c>
      <c r="H200" s="86">
        <v>43837941.596454345</v>
      </c>
      <c r="I200" s="86">
        <v>5732802.7263950929</v>
      </c>
      <c r="J200" s="86">
        <v>177571131.51985013</v>
      </c>
      <c r="K200" s="86">
        <v>77736699.563983336</v>
      </c>
      <c r="L200" s="86">
        <v>2285640977.9416232</v>
      </c>
    </row>
    <row r="201" spans="1:12" x14ac:dyDescent="0.25">
      <c r="A201" s="90" t="s">
        <v>481</v>
      </c>
      <c r="B201" s="90" t="s">
        <v>481</v>
      </c>
      <c r="C201" s="86">
        <v>1869621362.2589946</v>
      </c>
      <c r="D201" s="86">
        <v>377198994.0433628</v>
      </c>
      <c r="E201" s="86">
        <v>120234687.65311451</v>
      </c>
      <c r="F201" s="86">
        <v>53328486.108421929</v>
      </c>
      <c r="G201" s="86">
        <v>57328027.263950922</v>
      </c>
      <c r="H201" s="86">
        <v>20865252.13108401</v>
      </c>
      <c r="I201" s="86">
        <v>5732802.7263950929</v>
      </c>
      <c r="J201" s="86">
        <v>151316629.27371264</v>
      </c>
      <c r="K201" s="86">
        <v>95987248.71807912</v>
      </c>
      <c r="L201" s="86">
        <v>2751613490.177115</v>
      </c>
    </row>
    <row r="202" spans="1:12" x14ac:dyDescent="0.25">
      <c r="A202" s="90" t="s">
        <v>483</v>
      </c>
      <c r="B202" s="90" t="s">
        <v>483</v>
      </c>
      <c r="C202" s="86">
        <v>625866006.65091014</v>
      </c>
      <c r="D202" s="86">
        <v>197803179.53240031</v>
      </c>
      <c r="E202" s="86">
        <v>131309795.69093177</v>
      </c>
      <c r="F202" s="86">
        <v>47442262.57503657</v>
      </c>
      <c r="G202" s="86">
        <v>57328027.263950922</v>
      </c>
      <c r="H202" s="86">
        <v>20865252.13108401</v>
      </c>
      <c r="I202" s="86">
        <v>5732802.7263950929</v>
      </c>
      <c r="J202" s="86">
        <v>145672981.86217216</v>
      </c>
      <c r="K202" s="86">
        <v>41211841.706191458</v>
      </c>
      <c r="L202" s="86">
        <v>1273232150.1390727</v>
      </c>
    </row>
    <row r="203" spans="1:12" x14ac:dyDescent="0.25">
      <c r="A203" s="90" t="s">
        <v>485</v>
      </c>
      <c r="B203" s="90" t="s">
        <v>485</v>
      </c>
      <c r="C203" s="86">
        <v>860404568.84744811</v>
      </c>
      <c r="D203" s="86">
        <v>197803179.53240031</v>
      </c>
      <c r="E203" s="86">
        <v>131309795.69093177</v>
      </c>
      <c r="F203" s="86">
        <v>47442262.57503657</v>
      </c>
      <c r="G203" s="86">
        <v>57328027.263950922</v>
      </c>
      <c r="H203" s="86">
        <v>20865252.13108401</v>
      </c>
      <c r="I203" s="86">
        <v>5732802.7263950929</v>
      </c>
      <c r="J203" s="86">
        <v>145672981.86217216</v>
      </c>
      <c r="K203" s="86">
        <v>50653316.861803226</v>
      </c>
      <c r="L203" s="86">
        <v>1517212187.4912221</v>
      </c>
    </row>
    <row r="204" spans="1:12" x14ac:dyDescent="0.25">
      <c r="A204" s="90" t="s">
        <v>487</v>
      </c>
      <c r="B204" s="90" t="s">
        <v>487</v>
      </c>
      <c r="C204" s="86">
        <v>753214094.36406016</v>
      </c>
      <c r="D204" s="86">
        <v>188957281.8013936</v>
      </c>
      <c r="E204" s="86">
        <v>59431320.902707942</v>
      </c>
      <c r="F204" s="86">
        <v>47442262.57503657</v>
      </c>
      <c r="G204" s="86">
        <v>57328027.263950922</v>
      </c>
      <c r="H204" s="86">
        <v>20865252.13108401</v>
      </c>
      <c r="I204" s="86">
        <v>5732802.7263950929</v>
      </c>
      <c r="J204" s="86">
        <v>145672981.86217216</v>
      </c>
      <c r="K204" s="86">
        <v>43429919.042889781</v>
      </c>
      <c r="L204" s="86">
        <v>1322073942.6696901</v>
      </c>
    </row>
    <row r="205" spans="1:12" x14ac:dyDescent="0.25">
      <c r="A205" s="90" t="s">
        <v>489</v>
      </c>
      <c r="B205" s="90" t="s">
        <v>489</v>
      </c>
      <c r="C205" s="86">
        <v>1001635254.9599694</v>
      </c>
      <c r="D205" s="86">
        <v>188957281.8013936</v>
      </c>
      <c r="E205" s="86">
        <v>59431320.902707942</v>
      </c>
      <c r="F205" s="86">
        <v>47442262.57503657</v>
      </c>
      <c r="G205" s="86">
        <v>57328027.263950922</v>
      </c>
      <c r="H205" s="86">
        <v>20865252.13108401</v>
      </c>
      <c r="I205" s="86">
        <v>5732802.7263950929</v>
      </c>
      <c r="J205" s="86">
        <v>145672981.86217216</v>
      </c>
      <c r="K205" s="86">
        <v>52995420.568878263</v>
      </c>
      <c r="L205" s="86">
        <v>1580060604.7915878</v>
      </c>
    </row>
    <row r="206" spans="1:12" x14ac:dyDescent="0.25">
      <c r="A206" s="90" t="s">
        <v>491</v>
      </c>
      <c r="B206" s="90" t="s">
        <v>491</v>
      </c>
      <c r="C206" s="86">
        <v>385889459.91138244</v>
      </c>
      <c r="D206" s="86">
        <v>115935991.66361341</v>
      </c>
      <c r="E206" s="86">
        <v>131309795.69093177</v>
      </c>
      <c r="F206" s="86">
        <v>47442262.57503657</v>
      </c>
      <c r="G206" s="86">
        <v>57328027.263950922</v>
      </c>
      <c r="H206" s="86">
        <v>43837941.596454345</v>
      </c>
      <c r="I206" s="86">
        <v>5732802.7263950929</v>
      </c>
      <c r="J206" s="86">
        <v>171927484.10830966</v>
      </c>
      <c r="K206" s="86">
        <v>29717421.986961886</v>
      </c>
      <c r="L206" s="86">
        <v>989121187.52303612</v>
      </c>
    </row>
    <row r="207" spans="1:12" x14ac:dyDescent="0.25">
      <c r="A207" s="90" t="s">
        <v>493</v>
      </c>
      <c r="B207" s="90" t="s">
        <v>493</v>
      </c>
      <c r="C207" s="86">
        <v>497416048.58022016</v>
      </c>
      <c r="D207" s="86">
        <v>115935991.66361341</v>
      </c>
      <c r="E207" s="86">
        <v>131309795.69093177</v>
      </c>
      <c r="F207" s="86">
        <v>47442262.57503657</v>
      </c>
      <c r="G207" s="86">
        <v>57328027.263950922</v>
      </c>
      <c r="H207" s="86">
        <v>20865252.13108401</v>
      </c>
      <c r="I207" s="86">
        <v>5732802.7263950929</v>
      </c>
      <c r="J207" s="86">
        <v>145672981.86217216</v>
      </c>
      <c r="K207" s="86">
        <v>33615605.205025829</v>
      </c>
      <c r="L207" s="86">
        <v>1055318767.6984298</v>
      </c>
    </row>
    <row r="208" spans="1:12" x14ac:dyDescent="0.25">
      <c r="A208" s="90" t="s">
        <v>495</v>
      </c>
      <c r="B208" s="90" t="s">
        <v>495</v>
      </c>
      <c r="C208" s="86">
        <v>507619742.14437675</v>
      </c>
      <c r="D208" s="86">
        <v>107090093.93260665</v>
      </c>
      <c r="E208" s="86">
        <v>59431320.902707942</v>
      </c>
      <c r="F208" s="86">
        <v>47442262.57503657</v>
      </c>
      <c r="G208" s="86">
        <v>57328027.263950922</v>
      </c>
      <c r="H208" s="86">
        <v>43837941.596454345</v>
      </c>
      <c r="I208" s="86">
        <v>5732802.7263950929</v>
      </c>
      <c r="J208" s="86">
        <v>171927484.10830966</v>
      </c>
      <c r="K208" s="86">
        <v>31797058.512792543</v>
      </c>
      <c r="L208" s="86">
        <v>1032206733.7626306</v>
      </c>
    </row>
    <row r="209" spans="1:12" x14ac:dyDescent="0.25">
      <c r="A209" s="90" t="s">
        <v>497</v>
      </c>
      <c r="B209" s="90" t="s">
        <v>497</v>
      </c>
      <c r="C209" s="86">
        <v>633940786.34483278</v>
      </c>
      <c r="D209" s="86">
        <v>107090093.93260665</v>
      </c>
      <c r="E209" s="86">
        <v>59431320.902707942</v>
      </c>
      <c r="F209" s="86">
        <v>47442262.57503657</v>
      </c>
      <c r="G209" s="86">
        <v>57328027.263950922</v>
      </c>
      <c r="H209" s="86">
        <v>20865252.13108401</v>
      </c>
      <c r="I209" s="86">
        <v>5732802.7263950929</v>
      </c>
      <c r="J209" s="86">
        <v>145672981.86217216</v>
      </c>
      <c r="K209" s="86">
        <v>35776505.523487896</v>
      </c>
      <c r="L209" s="86">
        <v>1113280033.262274</v>
      </c>
    </row>
    <row r="210" spans="1:12" x14ac:dyDescent="0.25">
      <c r="A210" s="90" t="s">
        <v>499</v>
      </c>
      <c r="B210" s="90" t="s">
        <v>499</v>
      </c>
      <c r="C210" s="86">
        <v>264775944.49313587</v>
      </c>
      <c r="D210" s="86">
        <v>100188087.11268438</v>
      </c>
      <c r="E210" s="86">
        <v>101028533.01468787</v>
      </c>
      <c r="F210" s="86">
        <v>47442262.57503657</v>
      </c>
      <c r="G210" s="86">
        <v>57328027.263950922</v>
      </c>
      <c r="H210" s="86">
        <v>20865252.13108401</v>
      </c>
      <c r="I210" s="86">
        <v>5732802.7263950929</v>
      </c>
      <c r="J210" s="86">
        <v>145672981.86217216</v>
      </c>
      <c r="K210" s="86">
        <v>22897691.934365947</v>
      </c>
      <c r="L210" s="86">
        <v>765931583.11351275</v>
      </c>
    </row>
    <row r="211" spans="1:12" x14ac:dyDescent="0.25">
      <c r="A211" s="90" t="s">
        <v>501</v>
      </c>
      <c r="B211" s="90" t="s">
        <v>501</v>
      </c>
      <c r="C211" s="86">
        <v>389343364.22976542</v>
      </c>
      <c r="D211" s="86">
        <v>100188087.11268438</v>
      </c>
      <c r="E211" s="86">
        <v>101028533.01468787</v>
      </c>
      <c r="F211" s="86">
        <v>47442262.57503657</v>
      </c>
      <c r="G211" s="86">
        <v>57328027.263950922</v>
      </c>
      <c r="H211" s="86">
        <v>20865252.13108401</v>
      </c>
      <c r="I211" s="86">
        <v>5732802.7263950929</v>
      </c>
      <c r="J211" s="86">
        <v>145672981.86217216</v>
      </c>
      <c r="K211" s="86">
        <v>27694182.864208251</v>
      </c>
      <c r="L211" s="86">
        <v>895295493.77998459</v>
      </c>
    </row>
    <row r="212" spans="1:12" x14ac:dyDescent="0.25">
      <c r="A212" s="90" t="s">
        <v>503</v>
      </c>
      <c r="B212" s="90" t="s">
        <v>503</v>
      </c>
      <c r="C212" s="86">
        <v>692624438.88641202</v>
      </c>
      <c r="D212" s="86">
        <v>211639306.28410378</v>
      </c>
      <c r="E212" s="86">
        <v>157189685.30308384</v>
      </c>
      <c r="F212" s="86">
        <v>53328486.108421929</v>
      </c>
      <c r="G212" s="86">
        <v>57328027.263950922</v>
      </c>
      <c r="H212" s="86">
        <v>20865252.13108401</v>
      </c>
      <c r="I212" s="86">
        <v>5732802.7263950929</v>
      </c>
      <c r="J212" s="86">
        <v>151316629.27371264</v>
      </c>
      <c r="K212" s="86">
        <v>45939929.211589426</v>
      </c>
      <c r="L212" s="86">
        <v>1395964557.1887536</v>
      </c>
    </row>
    <row r="213" spans="1:12" x14ac:dyDescent="0.25">
      <c r="A213" s="90" t="s">
        <v>505</v>
      </c>
      <c r="B213" s="90" t="s">
        <v>505</v>
      </c>
      <c r="C213" s="86">
        <v>941045599.48232126</v>
      </c>
      <c r="D213" s="86">
        <v>211639306.28410378</v>
      </c>
      <c r="E213" s="86">
        <v>157189685.30308384</v>
      </c>
      <c r="F213" s="86">
        <v>53328486.108421929</v>
      </c>
      <c r="G213" s="86">
        <v>57328027.263950922</v>
      </c>
      <c r="H213" s="86">
        <v>20865252.13108401</v>
      </c>
      <c r="I213" s="86">
        <v>5732802.7263950929</v>
      </c>
      <c r="J213" s="86">
        <v>151316629.27371264</v>
      </c>
      <c r="K213" s="86">
        <v>55505430.737577915</v>
      </c>
      <c r="L213" s="86">
        <v>1653951219.3106515</v>
      </c>
    </row>
    <row r="214" spans="1:12" x14ac:dyDescent="0.25">
      <c r="A214" s="90" t="s">
        <v>507</v>
      </c>
      <c r="B214" s="90" t="s">
        <v>507</v>
      </c>
      <c r="C214" s="86">
        <v>917483765.92303646</v>
      </c>
      <c r="D214" s="86">
        <v>202793408.55309707</v>
      </c>
      <c r="E214" s="86">
        <v>152618266.02447128</v>
      </c>
      <c r="F214" s="86">
        <v>53328486.108421929</v>
      </c>
      <c r="G214" s="86">
        <v>57328027.263950922</v>
      </c>
      <c r="H214" s="86">
        <v>20865252.13108401</v>
      </c>
      <c r="I214" s="86">
        <v>5732802.7263950929</v>
      </c>
      <c r="J214" s="86">
        <v>151316629.27371264</v>
      </c>
      <c r="K214" s="86">
        <v>54093839.091292903</v>
      </c>
      <c r="L214" s="86">
        <v>1615560477.0954623</v>
      </c>
    </row>
    <row r="215" spans="1:12" x14ac:dyDescent="0.25">
      <c r="A215" s="90" t="s">
        <v>509</v>
      </c>
      <c r="B215" s="90" t="s">
        <v>509</v>
      </c>
      <c r="C215" s="86">
        <v>1165904926.5189459</v>
      </c>
      <c r="D215" s="86">
        <v>202793408.55309707</v>
      </c>
      <c r="E215" s="86">
        <v>152618266.02447128</v>
      </c>
      <c r="F215" s="86">
        <v>53328486.108421929</v>
      </c>
      <c r="G215" s="86">
        <v>57328027.263950922</v>
      </c>
      <c r="H215" s="86">
        <v>20865252.13108401</v>
      </c>
      <c r="I215" s="86">
        <v>5732802.7263950929</v>
      </c>
      <c r="J215" s="86">
        <v>151316629.27371264</v>
      </c>
      <c r="K215" s="86">
        <v>63659340.617281392</v>
      </c>
      <c r="L215" s="86">
        <v>1873547139.2173603</v>
      </c>
    </row>
    <row r="216" spans="1:12" x14ac:dyDescent="0.25">
      <c r="A216" s="90" t="s">
        <v>511</v>
      </c>
      <c r="B216" s="90" t="s">
        <v>511</v>
      </c>
      <c r="C216" s="86">
        <v>1378729661.6968794</v>
      </c>
      <c r="D216" s="86">
        <v>377198994.0433628</v>
      </c>
      <c r="E216" s="86">
        <v>120234687.65311451</v>
      </c>
      <c r="F216" s="86">
        <v>53328486.108421929</v>
      </c>
      <c r="G216" s="86">
        <v>57328027.263950922</v>
      </c>
      <c r="H216" s="86">
        <v>20865252.13108401</v>
      </c>
      <c r="I216" s="86">
        <v>5732802.7263950929</v>
      </c>
      <c r="J216" s="86">
        <v>151316629.27371264</v>
      </c>
      <c r="K216" s="86">
        <v>77085375.38507399</v>
      </c>
      <c r="L216" s="86">
        <v>2241819916.2819953</v>
      </c>
    </row>
    <row r="217" spans="1:12" x14ac:dyDescent="0.25">
      <c r="A217" s="90" t="s">
        <v>513</v>
      </c>
      <c r="B217" s="90" t="s">
        <v>513</v>
      </c>
      <c r="C217" s="86">
        <v>1875678816.4897838</v>
      </c>
      <c r="D217" s="86">
        <v>377198994.0433628</v>
      </c>
      <c r="E217" s="86">
        <v>120234687.65311451</v>
      </c>
      <c r="F217" s="86">
        <v>53328486.108421929</v>
      </c>
      <c r="G217" s="86">
        <v>57328027.263950922</v>
      </c>
      <c r="H217" s="86">
        <v>20865252.13108401</v>
      </c>
      <c r="I217" s="86">
        <v>5732802.7263950929</v>
      </c>
      <c r="J217" s="86">
        <v>151316629.27371264</v>
      </c>
      <c r="K217" s="86">
        <v>96220492.084100038</v>
      </c>
      <c r="L217" s="86">
        <v>2757904187.7739253</v>
      </c>
    </row>
    <row r="218" spans="1:12" x14ac:dyDescent="0.25">
      <c r="A218" s="90" t="s">
        <v>515</v>
      </c>
      <c r="B218" s="90" t="s">
        <v>515</v>
      </c>
      <c r="C218" s="86">
        <v>627398462.87598431</v>
      </c>
      <c r="D218" s="86">
        <v>197803179.53240031</v>
      </c>
      <c r="E218" s="86">
        <v>131309795.69093177</v>
      </c>
      <c r="F218" s="86">
        <v>47442262.57503657</v>
      </c>
      <c r="G218" s="86">
        <v>57328027.263950922</v>
      </c>
      <c r="H218" s="86">
        <v>20865252.13108401</v>
      </c>
      <c r="I218" s="86">
        <v>5732802.7263950929</v>
      </c>
      <c r="J218" s="86">
        <v>145672981.86217216</v>
      </c>
      <c r="K218" s="86">
        <v>41270152.547696695</v>
      </c>
      <c r="L218" s="86">
        <v>1274822917.2056518</v>
      </c>
    </row>
    <row r="219" spans="1:12" x14ac:dyDescent="0.25">
      <c r="A219" s="90" t="s">
        <v>517</v>
      </c>
      <c r="B219" s="90" t="s">
        <v>517</v>
      </c>
      <c r="C219" s="86">
        <v>861918932.40514529</v>
      </c>
      <c r="D219" s="86">
        <v>197803179.53240031</v>
      </c>
      <c r="E219" s="86">
        <v>131309795.69093177</v>
      </c>
      <c r="F219" s="86">
        <v>47442262.57503657</v>
      </c>
      <c r="G219" s="86">
        <v>57328027.263950922</v>
      </c>
      <c r="H219" s="86">
        <v>20865252.13108401</v>
      </c>
      <c r="I219" s="86">
        <v>5732802.7263950929</v>
      </c>
      <c r="J219" s="86">
        <v>145672981.86217216</v>
      </c>
      <c r="K219" s="86">
        <v>50711627.703308463</v>
      </c>
      <c r="L219" s="86">
        <v>1518784861.8904243</v>
      </c>
    </row>
    <row r="220" spans="1:12" x14ac:dyDescent="0.25">
      <c r="A220" s="90" t="s">
        <v>519</v>
      </c>
      <c r="B220" s="90" t="s">
        <v>519</v>
      </c>
      <c r="C220" s="86">
        <v>754728457.92175746</v>
      </c>
      <c r="D220" s="86">
        <v>188957281.8013936</v>
      </c>
      <c r="E220" s="86">
        <v>59431320.902707942</v>
      </c>
      <c r="F220" s="86">
        <v>47442262.57503657</v>
      </c>
      <c r="G220" s="86">
        <v>57328027.263950922</v>
      </c>
      <c r="H220" s="86">
        <v>20865252.13108401</v>
      </c>
      <c r="I220" s="86">
        <v>5732802.7263950929</v>
      </c>
      <c r="J220" s="86">
        <v>145672981.86217216</v>
      </c>
      <c r="K220" s="86">
        <v>43488229.884395018</v>
      </c>
      <c r="L220" s="86">
        <v>1323646617.0688927</v>
      </c>
    </row>
    <row r="221" spans="1:12" x14ac:dyDescent="0.25">
      <c r="A221" s="90" t="s">
        <v>521</v>
      </c>
      <c r="B221" s="90" t="s">
        <v>521</v>
      </c>
      <c r="C221" s="86">
        <v>1003149618.5176668</v>
      </c>
      <c r="D221" s="86">
        <v>188957281.8013936</v>
      </c>
      <c r="E221" s="86">
        <v>59431320.902707942</v>
      </c>
      <c r="F221" s="86">
        <v>47442262.57503657</v>
      </c>
      <c r="G221" s="86">
        <v>57328027.263950922</v>
      </c>
      <c r="H221" s="86">
        <v>20865252.13108401</v>
      </c>
      <c r="I221" s="86">
        <v>5732802.7263950929</v>
      </c>
      <c r="J221" s="86">
        <v>145672981.86217216</v>
      </c>
      <c r="K221" s="86">
        <v>53053731.410383508</v>
      </c>
      <c r="L221" s="86">
        <v>1581633279.1907904</v>
      </c>
    </row>
    <row r="222" spans="1:12" x14ac:dyDescent="0.25">
      <c r="A222" s="90" t="s">
        <v>523</v>
      </c>
      <c r="B222" s="90" t="s">
        <v>523</v>
      </c>
      <c r="C222" s="86">
        <v>819507721.66733694</v>
      </c>
      <c r="D222" s="86">
        <v>368409008.57639569</v>
      </c>
      <c r="E222" s="86">
        <v>159626949.31707159</v>
      </c>
      <c r="F222" s="86">
        <v>47442262.57503657</v>
      </c>
      <c r="G222" s="86">
        <v>57328027.263950922</v>
      </c>
      <c r="H222" s="86">
        <v>26980386.279399864</v>
      </c>
      <c r="I222" s="86">
        <v>5732802.7263950929</v>
      </c>
      <c r="J222" s="86">
        <v>152661706.60310456</v>
      </c>
      <c r="K222" s="86">
        <v>56783319.092725947</v>
      </c>
      <c r="L222" s="86">
        <v>1694472184.1014173</v>
      </c>
    </row>
    <row r="223" spans="1:12" x14ac:dyDescent="0.25">
      <c r="A223" s="90" t="s">
        <v>525</v>
      </c>
      <c r="B223" s="90" t="s">
        <v>525</v>
      </c>
      <c r="C223" s="86">
        <v>821585943.97824156</v>
      </c>
      <c r="D223" s="86">
        <v>368409008.57639569</v>
      </c>
      <c r="E223" s="86">
        <v>159626949.31707159</v>
      </c>
      <c r="F223" s="86">
        <v>47442262.57503657</v>
      </c>
      <c r="G223" s="86">
        <v>57328027.263950922</v>
      </c>
      <c r="H223" s="86">
        <v>26980386.279399864</v>
      </c>
      <c r="I223" s="86">
        <v>5732802.7263950929</v>
      </c>
      <c r="J223" s="86">
        <v>152661706.60310456</v>
      </c>
      <c r="K223" s="86">
        <v>56863341.417066649</v>
      </c>
      <c r="L223" s="86">
        <v>1696630428.7366624</v>
      </c>
    </row>
    <row r="224" spans="1:12" x14ac:dyDescent="0.25">
      <c r="A224" s="90" t="s">
        <v>527</v>
      </c>
      <c r="B224" s="90" t="s">
        <v>527</v>
      </c>
      <c r="C224" s="86">
        <v>823664166.31744015</v>
      </c>
      <c r="D224" s="86">
        <v>368409008.57639569</v>
      </c>
      <c r="E224" s="86">
        <v>159626949.31707159</v>
      </c>
      <c r="F224" s="86">
        <v>47442262.57503657</v>
      </c>
      <c r="G224" s="86">
        <v>57328027.263950922</v>
      </c>
      <c r="H224" s="86">
        <v>26980386.279399864</v>
      </c>
      <c r="I224" s="86">
        <v>5732802.7263950929</v>
      </c>
      <c r="J224" s="86">
        <v>152661706.60310456</v>
      </c>
      <c r="K224" s="86">
        <v>56943363.742496826</v>
      </c>
      <c r="L224" s="86">
        <v>1698788673.4012911</v>
      </c>
    </row>
    <row r="225" spans="1:12" x14ac:dyDescent="0.25">
      <c r="A225" s="90" t="s">
        <v>529</v>
      </c>
      <c r="B225" s="90" t="s">
        <v>529</v>
      </c>
      <c r="C225" s="86">
        <v>937420871.8816824</v>
      </c>
      <c r="D225" s="86">
        <v>278434540.4503395</v>
      </c>
      <c r="E225" s="86">
        <v>154361288.59879553</v>
      </c>
      <c r="F225" s="86">
        <v>47442262.57503657</v>
      </c>
      <c r="G225" s="86">
        <v>57328027.263950922</v>
      </c>
      <c r="H225" s="86">
        <v>26980386.279399864</v>
      </c>
      <c r="I225" s="86">
        <v>5732802.7263950929</v>
      </c>
      <c r="J225" s="86">
        <v>152661706.60310456</v>
      </c>
      <c r="K225" s="86">
        <v>58054266.938378081</v>
      </c>
      <c r="L225" s="86">
        <v>1718416153.3170826</v>
      </c>
    </row>
    <row r="226" spans="1:12" x14ac:dyDescent="0.25">
      <c r="A226" s="90" t="s">
        <v>531</v>
      </c>
      <c r="B226" s="90" t="s">
        <v>531</v>
      </c>
      <c r="C226" s="86">
        <v>939499094.1925869</v>
      </c>
      <c r="D226" s="86">
        <v>278434540.4503395</v>
      </c>
      <c r="E226" s="86">
        <v>154361288.59879553</v>
      </c>
      <c r="F226" s="86">
        <v>47442262.57503657</v>
      </c>
      <c r="G226" s="86">
        <v>57328027.263950922</v>
      </c>
      <c r="H226" s="86">
        <v>26980386.279399864</v>
      </c>
      <c r="I226" s="86">
        <v>5732802.7263950929</v>
      </c>
      <c r="J226" s="86">
        <v>152661706.60310456</v>
      </c>
      <c r="K226" s="86">
        <v>58134289.262718789</v>
      </c>
      <c r="L226" s="86">
        <v>1720574397.9523277</v>
      </c>
    </row>
    <row r="227" spans="1:12" x14ac:dyDescent="0.25">
      <c r="A227" s="90" t="s">
        <v>533</v>
      </c>
      <c r="B227" s="90" t="s">
        <v>533</v>
      </c>
      <c r="C227" s="86">
        <v>941577316.53178549</v>
      </c>
      <c r="D227" s="86">
        <v>278434540.4503395</v>
      </c>
      <c r="E227" s="86">
        <v>154361288.59879553</v>
      </c>
      <c r="F227" s="86">
        <v>47442262.57503657</v>
      </c>
      <c r="G227" s="86">
        <v>57328027.263950922</v>
      </c>
      <c r="H227" s="86">
        <v>26980386.279399864</v>
      </c>
      <c r="I227" s="86">
        <v>5732802.7263950929</v>
      </c>
      <c r="J227" s="86">
        <v>152661706.60310456</v>
      </c>
      <c r="K227" s="86">
        <v>58214311.588148966</v>
      </c>
      <c r="L227" s="86">
        <v>1722732642.6169567</v>
      </c>
    </row>
    <row r="228" spans="1:12" x14ac:dyDescent="0.25">
      <c r="A228" s="90" t="s">
        <v>535</v>
      </c>
      <c r="B228" s="90" t="s">
        <v>535</v>
      </c>
      <c r="C228" s="86">
        <v>1181285922.4737248</v>
      </c>
      <c r="D228" s="86">
        <v>290050003.71271354</v>
      </c>
      <c r="E228" s="86">
        <v>112919509.71514505</v>
      </c>
      <c r="F228" s="86">
        <v>47442262.57503657</v>
      </c>
      <c r="G228" s="86">
        <v>57328027.263950922</v>
      </c>
      <c r="H228" s="86">
        <v>20865252.13108401</v>
      </c>
      <c r="I228" s="86">
        <v>5732802.7263950929</v>
      </c>
      <c r="J228" s="86">
        <v>145672981.86217216</v>
      </c>
      <c r="K228" s="86">
        <v>65761803.979568765</v>
      </c>
      <c r="L228" s="86">
        <v>1927058566.4397907</v>
      </c>
    </row>
    <row r="229" spans="1:12" x14ac:dyDescent="0.25">
      <c r="A229" s="90" t="s">
        <v>537</v>
      </c>
      <c r="B229" s="90" t="s">
        <v>537</v>
      </c>
      <c r="C229" s="86">
        <v>1553868062.052799</v>
      </c>
      <c r="D229" s="86">
        <v>290050003.71271354</v>
      </c>
      <c r="E229" s="86">
        <v>112919509.71514505</v>
      </c>
      <c r="F229" s="86">
        <v>47442262.57503657</v>
      </c>
      <c r="G229" s="86">
        <v>57328027.263950922</v>
      </c>
      <c r="H229" s="86">
        <v>20865252.13108401</v>
      </c>
      <c r="I229" s="86">
        <v>5732802.7263950929</v>
      </c>
      <c r="J229" s="86">
        <v>145672981.86217216</v>
      </c>
      <c r="K229" s="86">
        <v>80108146.360992998</v>
      </c>
      <c r="L229" s="86">
        <v>2313987048.4002891</v>
      </c>
    </row>
    <row r="230" spans="1:12" x14ac:dyDescent="0.25">
      <c r="A230" s="90" t="s">
        <v>539</v>
      </c>
      <c r="B230" s="90" t="s">
        <v>539</v>
      </c>
      <c r="C230" s="86">
        <v>911426311.69140613</v>
      </c>
      <c r="D230" s="86">
        <v>202793408.55309707</v>
      </c>
      <c r="E230" s="86">
        <v>152618266.02447128</v>
      </c>
      <c r="F230" s="86">
        <v>47442262.57503657</v>
      </c>
      <c r="G230" s="86">
        <v>57328027.263950922</v>
      </c>
      <c r="H230" s="86">
        <v>20865252.13108401</v>
      </c>
      <c r="I230" s="86">
        <v>5732802.7263950929</v>
      </c>
      <c r="J230" s="86">
        <v>145672981.86217216</v>
      </c>
      <c r="K230" s="86">
        <v>53633945.628058463</v>
      </c>
      <c r="L230" s="86">
        <v>1597513258.4556715</v>
      </c>
    </row>
    <row r="231" spans="1:12" x14ac:dyDescent="0.25">
      <c r="A231" s="90" t="s">
        <v>541</v>
      </c>
      <c r="B231" s="90" t="s">
        <v>541</v>
      </c>
      <c r="C231" s="86">
        <v>1159847472.2873156</v>
      </c>
      <c r="D231" s="86">
        <v>202793408.55309707</v>
      </c>
      <c r="E231" s="86">
        <v>152618266.02447128</v>
      </c>
      <c r="F231" s="86">
        <v>47442262.57503657</v>
      </c>
      <c r="G231" s="86">
        <v>57328027.263950922</v>
      </c>
      <c r="H231" s="86">
        <v>20865252.13108401</v>
      </c>
      <c r="I231" s="86">
        <v>5732802.7263950929</v>
      </c>
      <c r="J231" s="86">
        <v>145672981.86217216</v>
      </c>
      <c r="K231" s="86">
        <v>63199447.154046953</v>
      </c>
      <c r="L231" s="86">
        <v>1855499920.5775695</v>
      </c>
    </row>
    <row r="232" spans="1:12" x14ac:dyDescent="0.25">
      <c r="A232" s="90" t="s">
        <v>543</v>
      </c>
      <c r="B232" s="90" t="s">
        <v>543</v>
      </c>
      <c r="C232" s="86">
        <v>1185829013.1480784</v>
      </c>
      <c r="D232" s="86">
        <v>290050003.71271354</v>
      </c>
      <c r="E232" s="86">
        <v>112919509.71514505</v>
      </c>
      <c r="F232" s="86">
        <v>47442262.57503657</v>
      </c>
      <c r="G232" s="86">
        <v>57328027.263950922</v>
      </c>
      <c r="H232" s="86">
        <v>20865252.13108401</v>
      </c>
      <c r="I232" s="86">
        <v>5732802.7263950929</v>
      </c>
      <c r="J232" s="86">
        <v>145672981.86217216</v>
      </c>
      <c r="K232" s="86">
        <v>65936736.504133061</v>
      </c>
      <c r="L232" s="86">
        <v>1931776589.6387086</v>
      </c>
    </row>
    <row r="233" spans="1:12" x14ac:dyDescent="0.25">
      <c r="A233" s="90" t="s">
        <v>545</v>
      </c>
      <c r="B233" s="90" t="s">
        <v>545</v>
      </c>
      <c r="C233" s="86">
        <v>1558411152.7271523</v>
      </c>
      <c r="D233" s="86">
        <v>290050003.71271354</v>
      </c>
      <c r="E233" s="86">
        <v>112919509.71514505</v>
      </c>
      <c r="F233" s="86">
        <v>47442262.57503657</v>
      </c>
      <c r="G233" s="86">
        <v>57328027.263950922</v>
      </c>
      <c r="H233" s="86">
        <v>20865252.13108401</v>
      </c>
      <c r="I233" s="86">
        <v>5732802.7263950929</v>
      </c>
      <c r="J233" s="86">
        <v>145672981.86217216</v>
      </c>
      <c r="K233" s="86">
        <v>80283078.885557279</v>
      </c>
      <c r="L233" s="86">
        <v>2318705071.5992069</v>
      </c>
    </row>
    <row r="234" spans="1:12" x14ac:dyDescent="0.25">
      <c r="A234" s="90" t="s">
        <v>547</v>
      </c>
      <c r="B234" s="90" t="s">
        <v>547</v>
      </c>
      <c r="C234" s="86">
        <v>914455038.80764198</v>
      </c>
      <c r="D234" s="86">
        <v>202793408.55309707</v>
      </c>
      <c r="E234" s="86">
        <v>152618266.02447128</v>
      </c>
      <c r="F234" s="86">
        <v>53328486.108421929</v>
      </c>
      <c r="G234" s="86">
        <v>57328027.263950922</v>
      </c>
      <c r="H234" s="86">
        <v>20865252.13108401</v>
      </c>
      <c r="I234" s="86">
        <v>5732802.7263950929</v>
      </c>
      <c r="J234" s="86">
        <v>151316629.27371264</v>
      </c>
      <c r="K234" s="86">
        <v>53977217.408282436</v>
      </c>
      <c r="L234" s="86">
        <v>1612415128.2970574</v>
      </c>
    </row>
    <row r="235" spans="1:12" x14ac:dyDescent="0.25">
      <c r="A235" s="90" t="s">
        <v>549</v>
      </c>
      <c r="B235" s="90" t="s">
        <v>549</v>
      </c>
      <c r="C235" s="86">
        <v>1162876199.4035513</v>
      </c>
      <c r="D235" s="86">
        <v>202793408.55309707</v>
      </c>
      <c r="E235" s="86">
        <v>152618266.02447128</v>
      </c>
      <c r="F235" s="86">
        <v>53328486.108421929</v>
      </c>
      <c r="G235" s="86">
        <v>57328027.263950922</v>
      </c>
      <c r="H235" s="86">
        <v>20865252.13108401</v>
      </c>
      <c r="I235" s="86">
        <v>5732802.7263950929</v>
      </c>
      <c r="J235" s="86">
        <v>151316629.27371264</v>
      </c>
      <c r="K235" s="86">
        <v>63542718.934270918</v>
      </c>
      <c r="L235" s="86">
        <v>1870401790.4189551</v>
      </c>
    </row>
    <row r="236" spans="1:12" x14ac:dyDescent="0.25">
      <c r="A236" s="90" t="s">
        <v>551</v>
      </c>
      <c r="B236" s="90" t="s">
        <v>551</v>
      </c>
      <c r="C236" s="86">
        <v>1190372103.8211703</v>
      </c>
      <c r="D236" s="86">
        <v>290050003.71271354</v>
      </c>
      <c r="E236" s="86">
        <v>112919509.71514505</v>
      </c>
      <c r="F236" s="86">
        <v>47442262.57503657</v>
      </c>
      <c r="G236" s="86">
        <v>57328027.263950922</v>
      </c>
      <c r="H236" s="86">
        <v>20865252.13108401</v>
      </c>
      <c r="I236" s="86">
        <v>5732802.7263950929</v>
      </c>
      <c r="J236" s="86">
        <v>145672981.86217216</v>
      </c>
      <c r="K236" s="86">
        <v>66111669.028648764</v>
      </c>
      <c r="L236" s="86">
        <v>1936494612.8363163</v>
      </c>
    </row>
    <row r="237" spans="1:12" x14ac:dyDescent="0.25">
      <c r="A237" s="90" t="s">
        <v>553</v>
      </c>
      <c r="B237" s="90" t="s">
        <v>553</v>
      </c>
      <c r="C237" s="86">
        <v>1562954243.4002447</v>
      </c>
      <c r="D237" s="86">
        <v>290050003.71271354</v>
      </c>
      <c r="E237" s="86">
        <v>112919509.71514505</v>
      </c>
      <c r="F237" s="86">
        <v>47442262.57503657</v>
      </c>
      <c r="G237" s="86">
        <v>57328027.263950922</v>
      </c>
      <c r="H237" s="86">
        <v>20865252.13108401</v>
      </c>
      <c r="I237" s="86">
        <v>5732802.7263950929</v>
      </c>
      <c r="J237" s="86">
        <v>145672981.86217216</v>
      </c>
      <c r="K237" s="86">
        <v>80458011.410072997</v>
      </c>
      <c r="L237" s="86">
        <v>2323423094.7968149</v>
      </c>
    </row>
    <row r="238" spans="1:12" x14ac:dyDescent="0.25">
      <c r="A238" s="90" t="s">
        <v>555</v>
      </c>
      <c r="B238" s="90" t="s">
        <v>555</v>
      </c>
      <c r="C238" s="86">
        <v>917483765.92303646</v>
      </c>
      <c r="D238" s="86">
        <v>202793408.55309707</v>
      </c>
      <c r="E238" s="86">
        <v>152618266.02447128</v>
      </c>
      <c r="F238" s="86">
        <v>53328486.108421929</v>
      </c>
      <c r="G238" s="86">
        <v>57328027.263950922</v>
      </c>
      <c r="H238" s="86">
        <v>20865252.13108401</v>
      </c>
      <c r="I238" s="86">
        <v>5732802.7263950929</v>
      </c>
      <c r="J238" s="86">
        <v>151316629.27371264</v>
      </c>
      <c r="K238" s="86">
        <v>54093839.091292903</v>
      </c>
      <c r="L238" s="86">
        <v>1615560477.0954623</v>
      </c>
    </row>
    <row r="239" spans="1:12" x14ac:dyDescent="0.25">
      <c r="A239" s="90" t="s">
        <v>557</v>
      </c>
      <c r="B239" s="90" t="s">
        <v>557</v>
      </c>
      <c r="C239" s="86">
        <v>1165904926.5189459</v>
      </c>
      <c r="D239" s="86">
        <v>202793408.55309707</v>
      </c>
      <c r="E239" s="86">
        <v>152618266.02447128</v>
      </c>
      <c r="F239" s="86">
        <v>53328486.108421929</v>
      </c>
      <c r="G239" s="86">
        <v>57328027.263950922</v>
      </c>
      <c r="H239" s="86">
        <v>20865252.13108401</v>
      </c>
      <c r="I239" s="86">
        <v>5732802.7263950929</v>
      </c>
      <c r="J239" s="86">
        <v>151316629.27371264</v>
      </c>
      <c r="K239" s="86">
        <v>63659340.617281392</v>
      </c>
      <c r="L239" s="86">
        <v>1873547139.2173603</v>
      </c>
    </row>
    <row r="240" spans="1:12" x14ac:dyDescent="0.25">
      <c r="A240" s="90" t="s">
        <v>559</v>
      </c>
      <c r="B240" s="90" t="s">
        <v>559</v>
      </c>
      <c r="C240" s="86">
        <v>2607109769.0894995</v>
      </c>
      <c r="D240" s="86">
        <v>494043976.10777819</v>
      </c>
      <c r="E240" s="86">
        <v>3136987532.0519514</v>
      </c>
      <c r="F240" s="86">
        <v>50345924.134336352</v>
      </c>
      <c r="G240" s="86">
        <v>64043389.482224271</v>
      </c>
      <c r="H240" s="86">
        <v>23560814.679911051</v>
      </c>
      <c r="I240" s="86">
        <v>6404338.9482224267</v>
      </c>
      <c r="J240" s="86">
        <v>157617149.4607169</v>
      </c>
      <c r="K240" s="86">
        <v>244376498.37973052</v>
      </c>
      <c r="L240" s="86">
        <v>6784489392.3343706</v>
      </c>
    </row>
    <row r="241" spans="1:12" x14ac:dyDescent="0.25">
      <c r="A241" s="90" t="s">
        <v>561</v>
      </c>
      <c r="B241" s="90" t="s">
        <v>561</v>
      </c>
      <c r="C241" s="86">
        <v>2607109769.0894995</v>
      </c>
      <c r="D241" s="86">
        <v>494043976.10777819</v>
      </c>
      <c r="E241" s="86">
        <v>3286962710.7482705</v>
      </c>
      <c r="F241" s="86">
        <v>50345924.134336352</v>
      </c>
      <c r="G241" s="86">
        <v>64043389.482224271</v>
      </c>
      <c r="H241" s="86">
        <v>23560814.679911051</v>
      </c>
      <c r="I241" s="86">
        <v>6404338.9482224267</v>
      </c>
      <c r="J241" s="86">
        <v>157617149.4607169</v>
      </c>
      <c r="K241" s="86">
        <v>250151319.64390451</v>
      </c>
      <c r="L241" s="86">
        <v>6940239392.2948637</v>
      </c>
    </row>
    <row r="242" spans="1:12" x14ac:dyDescent="0.25">
      <c r="A242" s="90" t="s">
        <v>563</v>
      </c>
      <c r="B242" s="90" t="s">
        <v>563</v>
      </c>
      <c r="C242" s="86">
        <v>5319147441.8605843</v>
      </c>
      <c r="D242" s="86">
        <v>1132085382.0347619</v>
      </c>
      <c r="E242" s="86">
        <v>4078819891.4397287</v>
      </c>
      <c r="F242" s="86">
        <v>57017562.942631423</v>
      </c>
      <c r="G242" s="86">
        <v>64043389.482224271</v>
      </c>
      <c r="H242" s="86">
        <v>23560814.679911051</v>
      </c>
      <c r="I242" s="86">
        <v>6404338.9482224267</v>
      </c>
      <c r="J242" s="86">
        <v>163990893.56197801</v>
      </c>
      <c r="K242" s="86">
        <v>408338954.2387687</v>
      </c>
      <c r="L242" s="86">
        <v>11253408669.18881</v>
      </c>
    </row>
    <row r="243" spans="1:12" x14ac:dyDescent="0.25">
      <c r="A243" s="90" t="s">
        <v>565</v>
      </c>
      <c r="B243" s="90" t="s">
        <v>565</v>
      </c>
      <c r="C243" s="86">
        <v>5319147441.8605843</v>
      </c>
      <c r="D243" s="86">
        <v>1132085382.0347619</v>
      </c>
      <c r="E243" s="86">
        <v>4515562188.1691256</v>
      </c>
      <c r="F243" s="86">
        <v>57017562.942631423</v>
      </c>
      <c r="G243" s="86">
        <v>64043389.482224271</v>
      </c>
      <c r="H243" s="86">
        <v>23560814.679911051</v>
      </c>
      <c r="I243" s="86">
        <v>6404338.9482224267</v>
      </c>
      <c r="J243" s="86">
        <v>163990893.56197801</v>
      </c>
      <c r="K243" s="86">
        <v>425689133.60138315</v>
      </c>
      <c r="L243" s="86">
        <v>11707501145.280821</v>
      </c>
    </row>
    <row r="244" spans="1:12" x14ac:dyDescent="0.25">
      <c r="A244" s="91" t="s">
        <v>904</v>
      </c>
      <c r="B244" s="90" t="s">
        <v>904</v>
      </c>
      <c r="C244" s="86">
        <v>73803700.165796772</v>
      </c>
      <c r="D244" s="86">
        <v>23165990.496925887</v>
      </c>
      <c r="E244" s="86">
        <v>3284084.8044111039</v>
      </c>
      <c r="F244" s="86">
        <v>10287044.265983107</v>
      </c>
      <c r="G244" s="86">
        <v>12562961.542141041</v>
      </c>
      <c r="H244" s="86">
        <v>5200062.8957858393</v>
      </c>
      <c r="I244" s="86">
        <v>251259.23084282086</v>
      </c>
      <c r="J244" s="86">
        <v>0</v>
      </c>
      <c r="K244" s="86">
        <v>4950037.4075001488</v>
      </c>
      <c r="L244" s="86">
        <v>133505140.8093867</v>
      </c>
    </row>
    <row r="245" spans="1:12" x14ac:dyDescent="0.25">
      <c r="A245" s="91" t="s">
        <v>905</v>
      </c>
      <c r="B245" s="90" t="s">
        <v>905</v>
      </c>
      <c r="C245" s="86">
        <v>106112358.61348136</v>
      </c>
      <c r="D245" s="86">
        <v>11817869.369535148</v>
      </c>
      <c r="E245" s="86">
        <v>853441.57580686198</v>
      </c>
      <c r="F245" s="86">
        <v>10287044.265983107</v>
      </c>
      <c r="G245" s="86">
        <v>12562961.542141041</v>
      </c>
      <c r="H245" s="86">
        <v>5200062.8957858393</v>
      </c>
      <c r="I245" s="86">
        <v>251259.23084282086</v>
      </c>
      <c r="J245" s="86">
        <v>0</v>
      </c>
      <c r="K245" s="86">
        <v>5663534.3164803758</v>
      </c>
      <c r="L245" s="86">
        <v>152748531.81005654</v>
      </c>
    </row>
    <row r="246" spans="1:12" x14ac:dyDescent="0.25">
      <c r="A246" s="91" t="s">
        <v>906</v>
      </c>
      <c r="B246" s="90" t="s">
        <v>906</v>
      </c>
      <c r="C246" s="86">
        <v>34440199.526227996</v>
      </c>
      <c r="D246" s="86">
        <v>22003816.703048341</v>
      </c>
      <c r="E246" s="86">
        <v>853441.57580686198</v>
      </c>
      <c r="F246" s="86">
        <v>10287044.265983107</v>
      </c>
      <c r="G246" s="86">
        <v>12562961.542141041</v>
      </c>
      <c r="H246" s="86">
        <v>5200062.8957858393</v>
      </c>
      <c r="I246" s="86">
        <v>251259.23084282086</v>
      </c>
      <c r="J246" s="86">
        <v>0</v>
      </c>
      <c r="K246" s="86">
        <v>3295996.6600793884</v>
      </c>
      <c r="L246" s="86">
        <v>88894782.399915382</v>
      </c>
    </row>
    <row r="247" spans="1:12" x14ac:dyDescent="0.25">
      <c r="A247" s="92" t="s">
        <v>907</v>
      </c>
      <c r="B247" s="90" t="s">
        <v>907</v>
      </c>
      <c r="C247" s="86">
        <v>132653614.30897795</v>
      </c>
      <c r="D247" s="86">
        <v>25990784.67681735</v>
      </c>
      <c r="E247" s="86">
        <v>3578883.99971908</v>
      </c>
      <c r="F247" s="86">
        <v>11514831.713650338</v>
      </c>
      <c r="G247" s="86">
        <v>8912807.0655814391</v>
      </c>
      <c r="H247" s="86">
        <v>5200062.8957858393</v>
      </c>
      <c r="I247" s="86">
        <v>178256.14131162877</v>
      </c>
      <c r="J247" s="86">
        <v>0</v>
      </c>
      <c r="K247" s="86">
        <v>7240099.7785617309</v>
      </c>
      <c r="L247" s="86">
        <v>195269340.58040535</v>
      </c>
    </row>
    <row r="248" spans="1:12" x14ac:dyDescent="0.25">
      <c r="A248" s="92" t="s">
        <v>908</v>
      </c>
      <c r="B248" s="90" t="s">
        <v>908</v>
      </c>
      <c r="C248" s="86">
        <v>189688249.1323497</v>
      </c>
      <c r="D248" s="86">
        <v>11817869.369535148</v>
      </c>
      <c r="E248" s="86">
        <v>1148240.7711148374</v>
      </c>
      <c r="F248" s="86">
        <v>11514831.713650338</v>
      </c>
      <c r="G248" s="86">
        <v>8912807.0655814391</v>
      </c>
      <c r="H248" s="86">
        <v>5200062.8957858393</v>
      </c>
      <c r="I248" s="86">
        <v>178256.14131162877</v>
      </c>
      <c r="J248" s="86">
        <v>0</v>
      </c>
      <c r="K248" s="86">
        <v>8796905.6520935297</v>
      </c>
      <c r="L248" s="86">
        <v>237257222.74142244</v>
      </c>
    </row>
    <row r="249" spans="1:12" x14ac:dyDescent="0.25">
      <c r="A249" s="92" t="s">
        <v>909</v>
      </c>
      <c r="B249" s="90" t="s">
        <v>909</v>
      </c>
      <c r="C249" s="86">
        <v>241213925.08030847</v>
      </c>
      <c r="D249" s="86">
        <v>23635738.739070296</v>
      </c>
      <c r="E249" s="86">
        <v>1737839.1617307882</v>
      </c>
      <c r="F249" s="86">
        <v>23029663.427300677</v>
      </c>
      <c r="G249" s="86">
        <v>17825614.131162878</v>
      </c>
      <c r="H249" s="86">
        <v>5200062.8957858393</v>
      </c>
      <c r="I249" s="86">
        <v>356512.28262325755</v>
      </c>
      <c r="J249" s="86">
        <v>0</v>
      </c>
      <c r="K249" s="86">
        <v>12052096.558810906</v>
      </c>
      <c r="L249" s="86">
        <v>325051452.27679312</v>
      </c>
    </row>
    <row r="250" spans="1:12" x14ac:dyDescent="0.25">
      <c r="A250" s="92" t="s">
        <v>910</v>
      </c>
      <c r="B250" s="90" t="s">
        <v>910</v>
      </c>
      <c r="C250" s="86">
        <v>74397245.524437353</v>
      </c>
      <c r="D250" s="86">
        <v>23165990.496925887</v>
      </c>
      <c r="E250" s="86">
        <v>3284084.8044111039</v>
      </c>
      <c r="F250" s="86">
        <v>10287044.265983107</v>
      </c>
      <c r="G250" s="86">
        <v>12562961.542141041</v>
      </c>
      <c r="H250" s="86">
        <v>5200062.8957858393</v>
      </c>
      <c r="I250" s="86">
        <v>251259.23084282086</v>
      </c>
      <c r="J250" s="86">
        <v>0</v>
      </c>
      <c r="K250" s="86">
        <v>4972891.978423981</v>
      </c>
      <c r="L250" s="86">
        <v>134121540.73895112</v>
      </c>
    </row>
    <row r="251" spans="1:12" x14ac:dyDescent="0.25">
      <c r="A251" s="92" t="s">
        <v>911</v>
      </c>
      <c r="B251" s="90" t="s">
        <v>911</v>
      </c>
      <c r="C251" s="86">
        <v>106705903.97212194</v>
      </c>
      <c r="D251" s="86">
        <v>11817869.369535148</v>
      </c>
      <c r="E251" s="86">
        <v>853441.57580686198</v>
      </c>
      <c r="F251" s="86">
        <v>10287044.265983107</v>
      </c>
      <c r="G251" s="86">
        <v>12562961.542141041</v>
      </c>
      <c r="H251" s="86">
        <v>5200062.8957858393</v>
      </c>
      <c r="I251" s="86">
        <v>251259.23084282086</v>
      </c>
      <c r="J251" s="86">
        <v>0</v>
      </c>
      <c r="K251" s="86">
        <v>5686388.887404209</v>
      </c>
      <c r="L251" s="86">
        <v>153364931.73962095</v>
      </c>
    </row>
    <row r="252" spans="1:12" x14ac:dyDescent="0.25">
      <c r="A252" s="92" t="s">
        <v>912</v>
      </c>
      <c r="B252" s="90" t="s">
        <v>912</v>
      </c>
      <c r="C252" s="86">
        <v>35033744.884868577</v>
      </c>
      <c r="D252" s="86">
        <v>22003816.703048341</v>
      </c>
      <c r="E252" s="86">
        <v>853441.57580686198</v>
      </c>
      <c r="F252" s="86">
        <v>10287044.265983107</v>
      </c>
      <c r="G252" s="86">
        <v>12562961.542141041</v>
      </c>
      <c r="H252" s="86">
        <v>5200062.8957858393</v>
      </c>
      <c r="I252" s="86">
        <v>251259.23084282086</v>
      </c>
      <c r="J252" s="86">
        <v>0</v>
      </c>
      <c r="K252" s="86">
        <v>3318851.2310032202</v>
      </c>
      <c r="L252" s="86">
        <v>89511182.329479799</v>
      </c>
    </row>
    <row r="253" spans="1:12" x14ac:dyDescent="0.25">
      <c r="A253" s="92" t="s">
        <v>913</v>
      </c>
      <c r="B253" s="90" t="s">
        <v>913</v>
      </c>
      <c r="C253" s="86">
        <v>146119286.4919146</v>
      </c>
      <c r="D253" s="86">
        <v>25990784.67681735</v>
      </c>
      <c r="E253" s="86">
        <v>3578883.99971908</v>
      </c>
      <c r="F253" s="86">
        <v>11514831.713650338</v>
      </c>
      <c r="G253" s="86">
        <v>8912807.0655814391</v>
      </c>
      <c r="H253" s="86">
        <v>5200062.8957858393</v>
      </c>
      <c r="I253" s="86">
        <v>178256.14131162877</v>
      </c>
      <c r="J253" s="86">
        <v>0</v>
      </c>
      <c r="K253" s="86">
        <v>7758597.9109485345</v>
      </c>
      <c r="L253" s="86">
        <v>209253510.89572883</v>
      </c>
    </row>
    <row r="254" spans="1:12" x14ac:dyDescent="0.25">
      <c r="A254" s="92" t="s">
        <v>914</v>
      </c>
      <c r="B254" s="90" t="s">
        <v>914</v>
      </c>
      <c r="C254" s="86">
        <v>190875339.84963092</v>
      </c>
      <c r="D254" s="86">
        <v>11817869.369535148</v>
      </c>
      <c r="E254" s="86">
        <v>1148240.7711148374</v>
      </c>
      <c r="F254" s="86">
        <v>11514831.713650338</v>
      </c>
      <c r="G254" s="86">
        <v>8912807.0655814391</v>
      </c>
      <c r="H254" s="86">
        <v>5200062.8957858393</v>
      </c>
      <c r="I254" s="86">
        <v>178256.14131162877</v>
      </c>
      <c r="J254" s="86">
        <v>0</v>
      </c>
      <c r="K254" s="86">
        <v>8842614.7939411942</v>
      </c>
      <c r="L254" s="86">
        <v>238490022.60055134</v>
      </c>
    </row>
    <row r="255" spans="1:12" x14ac:dyDescent="0.25">
      <c r="A255" s="92" t="s">
        <v>915</v>
      </c>
      <c r="B255" s="91" t="s">
        <v>915</v>
      </c>
      <c r="C255" s="86">
        <v>243588106.51487076</v>
      </c>
      <c r="D255" s="86">
        <v>23635738.739070296</v>
      </c>
      <c r="E255" s="86">
        <v>1737839.1617307882</v>
      </c>
      <c r="F255" s="86">
        <v>23029663.427300677</v>
      </c>
      <c r="G255" s="86">
        <v>17825614.131162878</v>
      </c>
      <c r="H255" s="86">
        <v>5200062.8957858393</v>
      </c>
      <c r="I255" s="86">
        <v>356512.28262325755</v>
      </c>
      <c r="J255" s="86">
        <v>0</v>
      </c>
      <c r="K255" s="86">
        <v>12143514.842506235</v>
      </c>
      <c r="L255" s="86">
        <v>327517051.99505073</v>
      </c>
    </row>
    <row r="256" spans="1:12" x14ac:dyDescent="0.25">
      <c r="A256" s="92" t="s">
        <v>916</v>
      </c>
      <c r="B256" s="91" t="s">
        <v>916</v>
      </c>
      <c r="C256" s="86">
        <v>74990790.883077934</v>
      </c>
      <c r="D256" s="86">
        <v>23165990.496925887</v>
      </c>
      <c r="E256" s="86">
        <v>3284084.8044111039</v>
      </c>
      <c r="F256" s="86">
        <v>10287044.265983107</v>
      </c>
      <c r="G256" s="86">
        <v>12562961.542141041</v>
      </c>
      <c r="H256" s="86">
        <v>5200062.8957858393</v>
      </c>
      <c r="I256" s="86">
        <v>251259.23084282086</v>
      </c>
      <c r="J256" s="86">
        <v>0</v>
      </c>
      <c r="K256" s="86">
        <v>4995746.5493478123</v>
      </c>
      <c r="L256" s="86">
        <v>134737940.66851553</v>
      </c>
    </row>
    <row r="257" spans="1:12" x14ac:dyDescent="0.25">
      <c r="A257" s="92" t="s">
        <v>917</v>
      </c>
      <c r="B257" s="91" t="s">
        <v>917</v>
      </c>
      <c r="C257" s="86">
        <v>107299449.33076254</v>
      </c>
      <c r="D257" s="86">
        <v>11817869.369535148</v>
      </c>
      <c r="E257" s="86">
        <v>853441.57580686198</v>
      </c>
      <c r="F257" s="86">
        <v>10287044.265983107</v>
      </c>
      <c r="G257" s="86">
        <v>12562961.542141041</v>
      </c>
      <c r="H257" s="86">
        <v>5200062.8957858393</v>
      </c>
      <c r="I257" s="86">
        <v>251259.23084282086</v>
      </c>
      <c r="J257" s="86">
        <v>0</v>
      </c>
      <c r="K257" s="86">
        <v>5709243.4583280403</v>
      </c>
      <c r="L257" s="86">
        <v>153981331.6691854</v>
      </c>
    </row>
    <row r="258" spans="1:12" x14ac:dyDescent="0.25">
      <c r="A258" s="92" t="s">
        <v>918</v>
      </c>
      <c r="B258" s="92" t="s">
        <v>918</v>
      </c>
      <c r="C258" s="86">
        <v>35627290.243509158</v>
      </c>
      <c r="D258" s="86">
        <v>22003816.703048341</v>
      </c>
      <c r="E258" s="86">
        <v>853441.57580686198</v>
      </c>
      <c r="F258" s="86">
        <v>10287044.265983107</v>
      </c>
      <c r="G258" s="86">
        <v>12562961.542141041</v>
      </c>
      <c r="H258" s="86">
        <v>5200062.8957858393</v>
      </c>
      <c r="I258" s="86">
        <v>251259.23084282086</v>
      </c>
      <c r="J258" s="86">
        <v>0</v>
      </c>
      <c r="K258" s="86">
        <v>3341705.8019270524</v>
      </c>
      <c r="L258" s="86">
        <v>90127582.2590442</v>
      </c>
    </row>
    <row r="259" spans="1:12" x14ac:dyDescent="0.25">
      <c r="A259" s="92" t="s">
        <v>919</v>
      </c>
      <c r="B259" s="92" t="s">
        <v>919</v>
      </c>
      <c r="C259" s="86">
        <v>135027795.74354029</v>
      </c>
      <c r="D259" s="86">
        <v>25990784.67681735</v>
      </c>
      <c r="E259" s="86">
        <v>3578883.99971908</v>
      </c>
      <c r="F259" s="86">
        <v>11514831.713650338</v>
      </c>
      <c r="G259" s="86">
        <v>8912807.0655814391</v>
      </c>
      <c r="H259" s="86">
        <v>5200062.8957858393</v>
      </c>
      <c r="I259" s="86">
        <v>178256.14131162877</v>
      </c>
      <c r="J259" s="86">
        <v>0</v>
      </c>
      <c r="K259" s="86">
        <v>7331518.0622570589</v>
      </c>
      <c r="L259" s="86">
        <v>197734940.29866302</v>
      </c>
    </row>
    <row r="260" spans="1:12" x14ac:dyDescent="0.25">
      <c r="A260" s="92" t="s">
        <v>920</v>
      </c>
      <c r="B260" s="92" t="s">
        <v>920</v>
      </c>
      <c r="C260" s="86">
        <v>192062430.56691206</v>
      </c>
      <c r="D260" s="86">
        <v>11817869.369535148</v>
      </c>
      <c r="E260" s="86">
        <v>1148240.7711148374</v>
      </c>
      <c r="F260" s="86">
        <v>11514831.713650338</v>
      </c>
      <c r="G260" s="86">
        <v>8912807.0655814391</v>
      </c>
      <c r="H260" s="86">
        <v>5200062.8957858393</v>
      </c>
      <c r="I260" s="86">
        <v>178256.14131162877</v>
      </c>
      <c r="J260" s="86">
        <v>0</v>
      </c>
      <c r="K260" s="86">
        <v>8888323.9357888568</v>
      </c>
      <c r="L260" s="86">
        <v>239722822.45968014</v>
      </c>
    </row>
    <row r="261" spans="1:12" x14ac:dyDescent="0.25">
      <c r="A261" s="92" t="s">
        <v>921</v>
      </c>
      <c r="B261" s="92" t="s">
        <v>921</v>
      </c>
      <c r="C261" s="86">
        <v>245962287.94943315</v>
      </c>
      <c r="D261" s="86">
        <v>23635738.739070296</v>
      </c>
      <c r="E261" s="86">
        <v>1737839.1617307882</v>
      </c>
      <c r="F261" s="86">
        <v>23029663.427300677</v>
      </c>
      <c r="G261" s="86">
        <v>17825614.131162878</v>
      </c>
      <c r="H261" s="86">
        <v>5200062.8957858393</v>
      </c>
      <c r="I261" s="86">
        <v>356512.28262325755</v>
      </c>
      <c r="J261" s="86">
        <v>0</v>
      </c>
      <c r="K261" s="86">
        <v>12234933.126201564</v>
      </c>
      <c r="L261" s="86">
        <v>329982651.71330845</v>
      </c>
    </row>
    <row r="262" spans="1:12" x14ac:dyDescent="0.25">
      <c r="A262" s="92" t="s">
        <v>922</v>
      </c>
      <c r="B262" s="92" t="s">
        <v>922</v>
      </c>
      <c r="C262" s="86">
        <v>132702411.44044483</v>
      </c>
      <c r="D262" s="86">
        <v>23165990.496925887</v>
      </c>
      <c r="E262" s="86">
        <v>3284084.8044111039</v>
      </c>
      <c r="F262" s="86">
        <v>10287044.265983107</v>
      </c>
      <c r="G262" s="86">
        <v>12562961.542141041</v>
      </c>
      <c r="H262" s="86">
        <v>5200062.8957858393</v>
      </c>
      <c r="I262" s="86">
        <v>251259.23084282086</v>
      </c>
      <c r="J262" s="86">
        <v>0</v>
      </c>
      <c r="K262" s="86">
        <v>7217942.8919803575</v>
      </c>
      <c r="L262" s="86">
        <v>194671757.568515</v>
      </c>
    </row>
    <row r="263" spans="1:12" x14ac:dyDescent="0.25">
      <c r="A263" s="92" t="s">
        <v>923</v>
      </c>
      <c r="B263" s="92" t="s">
        <v>923</v>
      </c>
      <c r="C263" s="86">
        <v>134483047.51636657</v>
      </c>
      <c r="D263" s="86">
        <v>22980975.258493718</v>
      </c>
      <c r="E263" s="86">
        <v>3578883.99971908</v>
      </c>
      <c r="F263" s="86">
        <v>10287044.265983107</v>
      </c>
      <c r="G263" s="86">
        <v>12562961.542141041</v>
      </c>
      <c r="H263" s="86">
        <v>5200062.8957858393</v>
      </c>
      <c r="I263" s="86">
        <v>251259.23084282086</v>
      </c>
      <c r="J263" s="86">
        <v>0</v>
      </c>
      <c r="K263" s="86">
        <v>7290733.8557819398</v>
      </c>
      <c r="L263" s="86">
        <v>196634968.56511414</v>
      </c>
    </row>
    <row r="264" spans="1:12" x14ac:dyDescent="0.25">
      <c r="A264" s="92" t="s">
        <v>924</v>
      </c>
      <c r="B264" s="92" t="s">
        <v>924</v>
      </c>
      <c r="C264" s="86">
        <v>136263683.59228832</v>
      </c>
      <c r="D264" s="86">
        <v>22980975.258493718</v>
      </c>
      <c r="E264" s="86">
        <v>3578883.99971908</v>
      </c>
      <c r="F264" s="86">
        <v>10287044.265983107</v>
      </c>
      <c r="G264" s="86">
        <v>12562961.542141041</v>
      </c>
      <c r="H264" s="86">
        <v>5200062.8957858393</v>
      </c>
      <c r="I264" s="86">
        <v>251259.23084282086</v>
      </c>
      <c r="J264" s="86">
        <v>0</v>
      </c>
      <c r="K264" s="86">
        <v>7359297.5685534356</v>
      </c>
      <c r="L264" s="86">
        <v>198484168.35380739</v>
      </c>
    </row>
    <row r="265" spans="1:12" x14ac:dyDescent="0.25">
      <c r="A265" s="92" t="s">
        <v>920</v>
      </c>
      <c r="B265" s="92" t="s">
        <v>920</v>
      </c>
      <c r="C265" s="86">
        <v>192062430.56691206</v>
      </c>
      <c r="D265" s="86">
        <v>11817869.369535148</v>
      </c>
      <c r="E265" s="86">
        <v>1148240.7711148374</v>
      </c>
      <c r="F265" s="86">
        <v>11514831.713650338</v>
      </c>
      <c r="G265" s="86">
        <v>8912807.0655814391</v>
      </c>
      <c r="H265" s="86">
        <v>5200062.8957858393</v>
      </c>
      <c r="I265" s="86">
        <v>178256.14131162877</v>
      </c>
      <c r="J265" s="86">
        <v>0</v>
      </c>
      <c r="K265" s="86">
        <v>8888323.9357888568</v>
      </c>
      <c r="L265" s="86">
        <v>239722822.45968014</v>
      </c>
    </row>
    <row r="266" spans="1:12" x14ac:dyDescent="0.25">
      <c r="A266" s="92" t="s">
        <v>925</v>
      </c>
      <c r="B266" s="92" t="s">
        <v>925</v>
      </c>
      <c r="C266" s="86">
        <v>109675470.24139239</v>
      </c>
      <c r="D266" s="86">
        <v>36307478.828597382</v>
      </c>
      <c r="E266" s="86">
        <v>3578883.99971908</v>
      </c>
      <c r="F266" s="86">
        <v>10287044.265983107</v>
      </c>
      <c r="G266" s="86">
        <v>12562961.542141041</v>
      </c>
      <c r="H266" s="86">
        <v>5200062.8957858393</v>
      </c>
      <c r="I266" s="86">
        <v>251259.23084282086</v>
      </c>
      <c r="J266" s="86">
        <v>0</v>
      </c>
      <c r="K266" s="86">
        <v>6848653.0451920312</v>
      </c>
      <c r="L266" s="86">
        <v>184711814.04965371</v>
      </c>
    </row>
    <row r="267" spans="1:12" x14ac:dyDescent="0.25">
      <c r="A267" s="92" t="s">
        <v>926</v>
      </c>
      <c r="B267" s="92" t="s">
        <v>926</v>
      </c>
      <c r="C267" s="86">
        <v>173205469.11116228</v>
      </c>
      <c r="D267" s="86">
        <v>19989720.496771537</v>
      </c>
      <c r="E267" s="86">
        <v>1148240.7711148374</v>
      </c>
      <c r="F267" s="86">
        <v>10287044.265983107</v>
      </c>
      <c r="G267" s="86">
        <v>12562961.542141041</v>
      </c>
      <c r="H267" s="86">
        <v>5200062.8957858393</v>
      </c>
      <c r="I267" s="86">
        <v>251259.23084282086</v>
      </c>
      <c r="J267" s="86">
        <v>0</v>
      </c>
      <c r="K267" s="86">
        <v>8572976.5141394883</v>
      </c>
      <c r="L267" s="86">
        <v>231217734.82794094</v>
      </c>
    </row>
    <row r="268" spans="1:12" x14ac:dyDescent="0.25">
      <c r="A268" s="92" t="s">
        <v>927</v>
      </c>
      <c r="B268" s="92" t="s">
        <v>927</v>
      </c>
      <c r="C268" s="86">
        <v>51431643.529452503</v>
      </c>
      <c r="D268" s="86">
        <v>27720694.078790274</v>
      </c>
      <c r="E268" s="86">
        <v>1148240.7711148374</v>
      </c>
      <c r="F268" s="86">
        <v>10287044.265983107</v>
      </c>
      <c r="G268" s="86">
        <v>12562961.542141041</v>
      </c>
      <c r="H268" s="86">
        <v>5200062.8957858393</v>
      </c>
      <c r="I268" s="86">
        <v>251259.23084282086</v>
      </c>
      <c r="J268" s="86">
        <v>0</v>
      </c>
      <c r="K268" s="86">
        <v>4181735.9603382661</v>
      </c>
      <c r="L268" s="86">
        <v>112783642.27444868</v>
      </c>
    </row>
    <row r="269" spans="1:12" x14ac:dyDescent="0.25">
      <c r="A269" s="92" t="s">
        <v>928</v>
      </c>
      <c r="B269" s="92" t="s">
        <v>928</v>
      </c>
      <c r="C269" s="86">
        <v>176897076.23370612</v>
      </c>
      <c r="D269" s="86">
        <v>45185124.803929552</v>
      </c>
      <c r="E269" s="86">
        <v>4168482.3903350304</v>
      </c>
      <c r="F269" s="86">
        <v>11514831.713650338</v>
      </c>
      <c r="G269" s="86">
        <v>8912807.0655814391</v>
      </c>
      <c r="H269" s="86">
        <v>5200062.8957858393</v>
      </c>
      <c r="I269" s="86">
        <v>178256.14131162877</v>
      </c>
      <c r="J269" s="86">
        <v>0</v>
      </c>
      <c r="K269" s="86">
        <v>9705486.3630549535</v>
      </c>
      <c r="L269" s="86">
        <v>261762127.60735491</v>
      </c>
    </row>
    <row r="270" spans="1:12" x14ac:dyDescent="0.25">
      <c r="A270" s="92" t="s">
        <v>929</v>
      </c>
      <c r="B270" s="92" t="s">
        <v>929</v>
      </c>
      <c r="C270" s="86">
        <v>276250853.7973159</v>
      </c>
      <c r="D270" s="86">
        <v>19989720.496771537</v>
      </c>
      <c r="E270" s="86">
        <v>1737839.1617307882</v>
      </c>
      <c r="F270" s="86">
        <v>11514831.713650338</v>
      </c>
      <c r="G270" s="86">
        <v>8912807.0655814391</v>
      </c>
      <c r="H270" s="86">
        <v>5200062.8957858393</v>
      </c>
      <c r="I270" s="86">
        <v>178256.14131162877</v>
      </c>
      <c r="J270" s="86">
        <v>0</v>
      </c>
      <c r="K270" s="86">
        <v>12467375.524957387</v>
      </c>
      <c r="L270" s="86">
        <v>336251746.79710484</v>
      </c>
    </row>
    <row r="271" spans="1:12" x14ac:dyDescent="0.25">
      <c r="A271" s="92" t="s">
        <v>930</v>
      </c>
      <c r="B271" s="92" t="s">
        <v>930</v>
      </c>
      <c r="C271" s="86">
        <v>344519913.44353974</v>
      </c>
      <c r="D271" s="86">
        <v>39979440.993543074</v>
      </c>
      <c r="E271" s="86">
        <v>2917035.9429626898</v>
      </c>
      <c r="F271" s="86">
        <v>23029663.427300677</v>
      </c>
      <c r="G271" s="86">
        <v>17825614.131162878</v>
      </c>
      <c r="H271" s="86">
        <v>5200062.8957858393</v>
      </c>
      <c r="I271" s="86">
        <v>356512.28262325755</v>
      </c>
      <c r="J271" s="86">
        <v>0</v>
      </c>
      <c r="K271" s="86">
        <v>16704634.627731938</v>
      </c>
      <c r="L271" s="86">
        <v>450532877.74465013</v>
      </c>
    </row>
    <row r="272" spans="1:12" x14ac:dyDescent="0.25">
      <c r="A272" s="92" t="s">
        <v>931</v>
      </c>
      <c r="B272" s="92" t="s">
        <v>931</v>
      </c>
      <c r="C272" s="86">
        <v>119934095.87254189</v>
      </c>
      <c r="D272" s="86">
        <v>36307478.828597382</v>
      </c>
      <c r="E272" s="86">
        <v>3578883.99971908</v>
      </c>
      <c r="F272" s="86">
        <v>10287044.265983107</v>
      </c>
      <c r="G272" s="86">
        <v>12562961.542141041</v>
      </c>
      <c r="H272" s="86">
        <v>5200062.8957858393</v>
      </c>
      <c r="I272" s="86">
        <v>251259.23084282086</v>
      </c>
      <c r="J272" s="86">
        <v>0</v>
      </c>
      <c r="K272" s="86">
        <v>7243663.2725571841</v>
      </c>
      <c r="L272" s="86">
        <v>195365449.90816838</v>
      </c>
    </row>
    <row r="273" spans="1:12" x14ac:dyDescent="0.25">
      <c r="A273" s="92" t="s">
        <v>932</v>
      </c>
      <c r="B273" s="92" t="s">
        <v>932</v>
      </c>
      <c r="C273" s="86">
        <v>174915240.04968721</v>
      </c>
      <c r="D273" s="86">
        <v>19989720.496771537</v>
      </c>
      <c r="E273" s="86">
        <v>1148240.7711148374</v>
      </c>
      <c r="F273" s="86">
        <v>10287044.265983107</v>
      </c>
      <c r="G273" s="86">
        <v>12562961.542141041</v>
      </c>
      <c r="H273" s="86">
        <v>5200062.8957858393</v>
      </c>
      <c r="I273" s="86">
        <v>251259.23084282086</v>
      </c>
      <c r="J273" s="86">
        <v>0</v>
      </c>
      <c r="K273" s="86">
        <v>8638811.5520336814</v>
      </c>
      <c r="L273" s="86">
        <v>232993340.80436009</v>
      </c>
    </row>
    <row r="274" spans="1:12" x14ac:dyDescent="0.25">
      <c r="A274" s="92" t="s">
        <v>933</v>
      </c>
      <c r="B274" s="92" t="s">
        <v>933</v>
      </c>
      <c r="C274" s="86">
        <v>53288068.909786671</v>
      </c>
      <c r="D274" s="86">
        <v>27720694.078790274</v>
      </c>
      <c r="E274" s="86">
        <v>1148240.7711148374</v>
      </c>
      <c r="F274" s="86">
        <v>10287044.265983107</v>
      </c>
      <c r="G274" s="86">
        <v>12562961.542141041</v>
      </c>
      <c r="H274" s="86">
        <v>5200062.8957858393</v>
      </c>
      <c r="I274" s="86">
        <v>251259.23084282086</v>
      </c>
      <c r="J274" s="86">
        <v>0</v>
      </c>
      <c r="K274" s="86">
        <v>4253217.953924777</v>
      </c>
      <c r="L274" s="86">
        <v>114711549.64836936</v>
      </c>
    </row>
    <row r="275" spans="1:12" x14ac:dyDescent="0.25">
      <c r="A275" s="92" t="s">
        <v>934</v>
      </c>
      <c r="B275" s="92" t="s">
        <v>934</v>
      </c>
      <c r="C275" s="86">
        <v>156048946.94207731</v>
      </c>
      <c r="D275" s="86">
        <v>45185124.803929552</v>
      </c>
      <c r="E275" s="86">
        <v>4168482.3903350304</v>
      </c>
      <c r="F275" s="86">
        <v>11514831.713650338</v>
      </c>
      <c r="G275" s="86">
        <v>8912807.0655814391</v>
      </c>
      <c r="H275" s="86">
        <v>5200062.8957858393</v>
      </c>
      <c r="I275" s="86">
        <v>178256.14131162877</v>
      </c>
      <c r="J275" s="86">
        <v>0</v>
      </c>
      <c r="K275" s="86">
        <v>8902725.3902187124</v>
      </c>
      <c r="L275" s="86">
        <v>240111237.34288982</v>
      </c>
    </row>
    <row r="276" spans="1:12" x14ac:dyDescent="0.25">
      <c r="A276" s="92" t="s">
        <v>935</v>
      </c>
      <c r="B276" s="92" t="s">
        <v>935</v>
      </c>
      <c r="C276" s="86">
        <v>279670395.67436576</v>
      </c>
      <c r="D276" s="86">
        <v>19989720.496771537</v>
      </c>
      <c r="E276" s="86">
        <v>1737839.1617307882</v>
      </c>
      <c r="F276" s="86">
        <v>11514831.713650338</v>
      </c>
      <c r="G276" s="86">
        <v>8912807.0655814391</v>
      </c>
      <c r="H276" s="86">
        <v>5200062.8957858393</v>
      </c>
      <c r="I276" s="86">
        <v>178256.14131162877</v>
      </c>
      <c r="J276" s="86">
        <v>0</v>
      </c>
      <c r="K276" s="86">
        <v>12599045.600745773</v>
      </c>
      <c r="L276" s="86">
        <v>339802958.74994314</v>
      </c>
    </row>
    <row r="277" spans="1:12" x14ac:dyDescent="0.25">
      <c r="A277" s="92" t="s">
        <v>936</v>
      </c>
      <c r="B277" s="92" t="s">
        <v>936</v>
      </c>
      <c r="C277" s="86">
        <v>351358997.19763935</v>
      </c>
      <c r="D277" s="86">
        <v>39979440.993543074</v>
      </c>
      <c r="E277" s="86">
        <v>2917035.9429626898</v>
      </c>
      <c r="F277" s="86">
        <v>23029663.427300677</v>
      </c>
      <c r="G277" s="86">
        <v>17825614.131162878</v>
      </c>
      <c r="H277" s="86">
        <v>5200062.8957858393</v>
      </c>
      <c r="I277" s="86">
        <v>356512.28262325755</v>
      </c>
      <c r="J277" s="86">
        <v>0</v>
      </c>
      <c r="K277" s="86">
        <v>16967974.779308703</v>
      </c>
      <c r="L277" s="86">
        <v>457635301.65032649</v>
      </c>
    </row>
    <row r="278" spans="1:12" x14ac:dyDescent="0.25">
      <c r="A278" s="92" t="s">
        <v>937</v>
      </c>
      <c r="B278" s="92" t="s">
        <v>937</v>
      </c>
      <c r="C278" s="86">
        <v>113095012.11844222</v>
      </c>
      <c r="D278" s="86">
        <v>36307478.828597382</v>
      </c>
      <c r="E278" s="86">
        <v>3578883.99971908</v>
      </c>
      <c r="F278" s="86">
        <v>10287044.265983107</v>
      </c>
      <c r="G278" s="86">
        <v>12562961.542141041</v>
      </c>
      <c r="H278" s="86">
        <v>5200062.8957858393</v>
      </c>
      <c r="I278" s="86">
        <v>251259.23084282086</v>
      </c>
      <c r="J278" s="86">
        <v>0</v>
      </c>
      <c r="K278" s="86">
        <v>6980323.1209804164</v>
      </c>
      <c r="L278" s="86">
        <v>188263026.00249192</v>
      </c>
    </row>
    <row r="279" spans="1:12" x14ac:dyDescent="0.25">
      <c r="A279" s="92" t="s">
        <v>938</v>
      </c>
      <c r="B279" s="92" t="s">
        <v>938</v>
      </c>
      <c r="C279" s="86">
        <v>177518825.41314051</v>
      </c>
      <c r="D279" s="86">
        <v>19989720.496771537</v>
      </c>
      <c r="E279" s="86">
        <v>1148240.7711148374</v>
      </c>
      <c r="F279" s="86">
        <v>10287044.265983107</v>
      </c>
      <c r="G279" s="86">
        <v>12562961.542141041</v>
      </c>
      <c r="H279" s="86">
        <v>5200062.8957858393</v>
      </c>
      <c r="I279" s="86">
        <v>251259.23084282086</v>
      </c>
      <c r="J279" s="86">
        <v>0</v>
      </c>
      <c r="K279" s="86">
        <v>8739063.0753234569</v>
      </c>
      <c r="L279" s="86">
        <v>235697177.69110316</v>
      </c>
    </row>
    <row r="280" spans="1:12" x14ac:dyDescent="0.25">
      <c r="A280" s="92" t="s">
        <v>939</v>
      </c>
      <c r="B280" s="92" t="s">
        <v>939</v>
      </c>
      <c r="C280" s="86">
        <v>54997839.848311581</v>
      </c>
      <c r="D280" s="86">
        <v>27720694.078790274</v>
      </c>
      <c r="E280" s="86">
        <v>1148240.7711148374</v>
      </c>
      <c r="F280" s="86">
        <v>10287044.265983107</v>
      </c>
      <c r="G280" s="86">
        <v>12562961.542141041</v>
      </c>
      <c r="H280" s="86">
        <v>5200062.8957858393</v>
      </c>
      <c r="I280" s="86">
        <v>251259.23084282086</v>
      </c>
      <c r="J280" s="86">
        <v>0</v>
      </c>
      <c r="K280" s="86">
        <v>4319052.9918189673</v>
      </c>
      <c r="L280" s="86">
        <v>116487155.62478845</v>
      </c>
    </row>
    <row r="281" spans="1:12" x14ac:dyDescent="0.25">
      <c r="A281" s="92" t="s">
        <v>940</v>
      </c>
      <c r="B281" s="92" t="s">
        <v>940</v>
      </c>
      <c r="C281" s="86">
        <v>183736159.98780575</v>
      </c>
      <c r="D281" s="86">
        <v>45185124.803929552</v>
      </c>
      <c r="E281" s="86">
        <v>4168482.3903350304</v>
      </c>
      <c r="F281" s="86">
        <v>11514831.713650338</v>
      </c>
      <c r="G281" s="86">
        <v>8912807.0655814391</v>
      </c>
      <c r="H281" s="86">
        <v>5200062.8957858393</v>
      </c>
      <c r="I281" s="86">
        <v>178256.14131162877</v>
      </c>
      <c r="J281" s="86">
        <v>0</v>
      </c>
      <c r="K281" s="86">
        <v>9968826.5146317203</v>
      </c>
      <c r="L281" s="86">
        <v>268864551.5130313</v>
      </c>
    </row>
    <row r="282" spans="1:12" x14ac:dyDescent="0.25">
      <c r="A282" s="92" t="s">
        <v>941</v>
      </c>
      <c r="B282" s="92" t="s">
        <v>941</v>
      </c>
      <c r="C282" s="86">
        <v>283089937.55141562</v>
      </c>
      <c r="D282" s="86">
        <v>19989720.496771537</v>
      </c>
      <c r="E282" s="86">
        <v>1737839.1617307882</v>
      </c>
      <c r="F282" s="86">
        <v>11514831.713650338</v>
      </c>
      <c r="G282" s="86">
        <v>8912807.0655814391</v>
      </c>
      <c r="H282" s="86">
        <v>5200062.8957858393</v>
      </c>
      <c r="I282" s="86">
        <v>178256.14131162877</v>
      </c>
      <c r="J282" s="86">
        <v>0</v>
      </c>
      <c r="K282" s="86">
        <v>12730715.676534155</v>
      </c>
      <c r="L282" s="86">
        <v>343354170.70278138</v>
      </c>
    </row>
    <row r="283" spans="1:12" x14ac:dyDescent="0.25">
      <c r="A283" s="92" t="s">
        <v>942</v>
      </c>
      <c r="B283" s="92" t="s">
        <v>942</v>
      </c>
      <c r="C283" s="86">
        <v>358198080.95173901</v>
      </c>
      <c r="D283" s="86">
        <v>39979440.993543074</v>
      </c>
      <c r="E283" s="86">
        <v>2917035.9429626898</v>
      </c>
      <c r="F283" s="86">
        <v>23029663.427300677</v>
      </c>
      <c r="G283" s="86">
        <v>17825614.131162878</v>
      </c>
      <c r="H283" s="86">
        <v>5200062.8957858393</v>
      </c>
      <c r="I283" s="86">
        <v>356512.28262325755</v>
      </c>
      <c r="J283" s="86">
        <v>0</v>
      </c>
      <c r="K283" s="86">
        <v>17231314.930885471</v>
      </c>
      <c r="L283" s="86">
        <v>464737725.55600297</v>
      </c>
    </row>
    <row r="284" spans="1:12" x14ac:dyDescent="0.25">
      <c r="A284" s="92" t="s">
        <v>943</v>
      </c>
      <c r="B284" s="92" t="s">
        <v>943</v>
      </c>
      <c r="C284" s="86">
        <v>169347903.03986365</v>
      </c>
      <c r="D284" s="86">
        <v>36307478.828597382</v>
      </c>
      <c r="E284" s="86">
        <v>3578883.99971908</v>
      </c>
      <c r="F284" s="86">
        <v>10287044.265983107</v>
      </c>
      <c r="G284" s="86">
        <v>12562961.542141041</v>
      </c>
      <c r="H284" s="86">
        <v>5200062.8957858393</v>
      </c>
      <c r="I284" s="86">
        <v>251259.23084282086</v>
      </c>
      <c r="J284" s="86">
        <v>0</v>
      </c>
      <c r="K284" s="86">
        <v>9146350.8162836842</v>
      </c>
      <c r="L284" s="86">
        <v>246681944.61921659</v>
      </c>
    </row>
    <row r="285" spans="1:12" x14ac:dyDescent="0.25">
      <c r="A285" s="92" t="s">
        <v>944</v>
      </c>
      <c r="B285" s="92" t="s">
        <v>944</v>
      </c>
      <c r="C285" s="86">
        <v>171912559.447651</v>
      </c>
      <c r="D285" s="86">
        <v>34897074.857456245</v>
      </c>
      <c r="E285" s="86">
        <v>3578883.99971908</v>
      </c>
      <c r="F285" s="86">
        <v>10287044.265983107</v>
      </c>
      <c r="G285" s="86">
        <v>12562961.542141041</v>
      </c>
      <c r="H285" s="86">
        <v>5200062.8957858393</v>
      </c>
      <c r="I285" s="86">
        <v>251259.23084282086</v>
      </c>
      <c r="J285" s="86">
        <v>0</v>
      </c>
      <c r="K285" s="86">
        <v>9190795.5142217763</v>
      </c>
      <c r="L285" s="86">
        <v>247880641.75380093</v>
      </c>
    </row>
    <row r="286" spans="1:12" x14ac:dyDescent="0.25">
      <c r="A286" s="92" t="s">
        <v>945</v>
      </c>
      <c r="B286" s="92" t="s">
        <v>945</v>
      </c>
      <c r="C286" s="86">
        <v>174477215.85543835</v>
      </c>
      <c r="D286" s="86">
        <v>34897074.857456245</v>
      </c>
      <c r="E286" s="86">
        <v>3578883.99971908</v>
      </c>
      <c r="F286" s="86">
        <v>10287044.265983107</v>
      </c>
      <c r="G286" s="86">
        <v>12562961.542141041</v>
      </c>
      <c r="H286" s="86">
        <v>5200062.8957858393</v>
      </c>
      <c r="I286" s="86">
        <v>251259.23084282086</v>
      </c>
      <c r="J286" s="86">
        <v>0</v>
      </c>
      <c r="K286" s="86">
        <v>9289548.0710630659</v>
      </c>
      <c r="L286" s="86">
        <v>250544050.71842957</v>
      </c>
    </row>
    <row r="287" spans="1:12" x14ac:dyDescent="0.25">
      <c r="A287" s="87" t="s">
        <v>636</v>
      </c>
      <c r="B287" s="92" t="s">
        <v>636</v>
      </c>
      <c r="C287" s="86">
        <v>376367254.48912227</v>
      </c>
      <c r="D287" s="86">
        <v>22495405.476213798</v>
      </c>
      <c r="E287" s="86">
        <v>70218742.194470599</v>
      </c>
      <c r="F287" s="86">
        <v>41222446.653640218</v>
      </c>
      <c r="G287" s="86">
        <v>32161751.067583133</v>
      </c>
      <c r="H287" s="86">
        <v>13688880.245532444</v>
      </c>
      <c r="I287" s="86">
        <v>3327024.7520066439</v>
      </c>
      <c r="J287" s="86">
        <v>102851073.07401557</v>
      </c>
      <c r="K287" s="86">
        <v>21542713.091125634</v>
      </c>
      <c r="L287" s="86">
        <v>683875291.04371023</v>
      </c>
    </row>
    <row r="288" spans="1:12" x14ac:dyDescent="0.25">
      <c r="A288" s="87" t="s">
        <v>946</v>
      </c>
      <c r="B288" s="92" t="s">
        <v>946</v>
      </c>
      <c r="C288" s="86">
        <v>137996885.687888</v>
      </c>
      <c r="D288" s="86">
        <v>12969032.18665175</v>
      </c>
      <c r="E288" s="86">
        <v>2003276.6582262297</v>
      </c>
      <c r="F288" s="86">
        <v>5672055.6999337357</v>
      </c>
      <c r="G288" s="86">
        <v>5070899.7972215526</v>
      </c>
      <c r="H288" s="86">
        <v>507089.97972215532</v>
      </c>
      <c r="I288" s="86">
        <v>1568428.1856859601</v>
      </c>
      <c r="J288" s="86">
        <v>33585407.679027684</v>
      </c>
      <c r="K288" s="86">
        <v>6382825.2255201824</v>
      </c>
      <c r="L288" s="86">
        <v>205755901.09987721</v>
      </c>
    </row>
    <row r="289" spans="1:12" x14ac:dyDescent="0.25">
      <c r="A289" s="87" t="s">
        <v>947</v>
      </c>
      <c r="B289" s="92" t="s">
        <v>947</v>
      </c>
      <c r="C289" s="86">
        <v>180701601.31923082</v>
      </c>
      <c r="D289" s="86">
        <v>12969032.18665175</v>
      </c>
      <c r="E289" s="86">
        <v>2686706.4919780884</v>
      </c>
      <c r="F289" s="86">
        <v>11447067.764651487</v>
      </c>
      <c r="G289" s="86">
        <v>10141799.594443105</v>
      </c>
      <c r="H289" s="86">
        <v>1014179.9594443106</v>
      </c>
      <c r="I289" s="86">
        <v>1568428.1856859601</v>
      </c>
      <c r="J289" s="86">
        <v>65895395.038584158</v>
      </c>
      <c r="K289" s="86">
        <v>8490359.3968302924</v>
      </c>
      <c r="L289" s="86">
        <v>294914569.9375</v>
      </c>
    </row>
    <row r="290" spans="1:12" x14ac:dyDescent="0.25">
      <c r="A290" s="87" t="s">
        <v>637</v>
      </c>
      <c r="B290" s="92" t="s">
        <v>637</v>
      </c>
      <c r="C290" s="86">
        <v>216268173.50859347</v>
      </c>
      <c r="D290" s="86">
        <v>14998006.706335634</v>
      </c>
      <c r="E290" s="86">
        <v>78395566.848746777</v>
      </c>
      <c r="F290" s="86">
        <v>18407940.393870153</v>
      </c>
      <c r="G290" s="86">
        <v>22251295.906744707</v>
      </c>
      <c r="H290" s="86">
        <v>7977768.6697856868</v>
      </c>
      <c r="I290" s="86">
        <v>2437397.2318672324</v>
      </c>
      <c r="J290" s="86">
        <v>57933086.671377257</v>
      </c>
      <c r="K290" s="86">
        <v>13890034.990570972</v>
      </c>
      <c r="L290" s="86">
        <v>432559270.92789191</v>
      </c>
    </row>
    <row r="291" spans="1:12" x14ac:dyDescent="0.25">
      <c r="A291" s="87" t="s">
        <v>638</v>
      </c>
      <c r="B291" s="92" t="s">
        <v>638</v>
      </c>
      <c r="C291" s="86">
        <v>226337100.53783494</v>
      </c>
      <c r="D291" s="86">
        <v>14998006.706335634</v>
      </c>
      <c r="E291" s="86">
        <v>75034020.873030096</v>
      </c>
      <c r="F291" s="86">
        <v>19562942.806813702</v>
      </c>
      <c r="G291" s="86">
        <v>23265475.866189018</v>
      </c>
      <c r="H291" s="86">
        <v>8079186.6657301178</v>
      </c>
      <c r="I291" s="86">
        <v>2437397.2318672324</v>
      </c>
      <c r="J291" s="86">
        <v>65369693.96844513</v>
      </c>
      <c r="K291" s="86">
        <v>14235675.248427276</v>
      </c>
      <c r="L291" s="86">
        <v>449319499.90467316</v>
      </c>
    </row>
    <row r="292" spans="1:12" x14ac:dyDescent="0.25">
      <c r="A292" s="87" t="s">
        <v>639</v>
      </c>
      <c r="B292" s="92" t="s">
        <v>639</v>
      </c>
      <c r="C292" s="86">
        <v>219324141.30334637</v>
      </c>
      <c r="D292" s="86">
        <v>14998006.706335634</v>
      </c>
      <c r="E292" s="86">
        <v>74897334.906279728</v>
      </c>
      <c r="F292" s="86">
        <v>18407940.393870153</v>
      </c>
      <c r="G292" s="86">
        <v>22251295.906744707</v>
      </c>
      <c r="H292" s="86">
        <v>7977768.6697856868</v>
      </c>
      <c r="I292" s="86">
        <v>2437397.2318672324</v>
      </c>
      <c r="J292" s="86">
        <v>57933086.671377257</v>
      </c>
      <c r="K292" s="86">
        <v>13873001.888256827</v>
      </c>
      <c r="L292" s="86">
        <v>432099973.67786366</v>
      </c>
    </row>
    <row r="293" spans="1:12" x14ac:dyDescent="0.25">
      <c r="A293" s="92" t="s">
        <v>647</v>
      </c>
      <c r="B293" s="92" t="s">
        <v>647</v>
      </c>
      <c r="C293" s="86">
        <v>1400448421.7149558</v>
      </c>
      <c r="D293" s="86">
        <v>126080808.37048897</v>
      </c>
      <c r="E293" s="86">
        <v>126598189.29430625</v>
      </c>
      <c r="F293" s="86">
        <v>85732508.100316375</v>
      </c>
      <c r="G293" s="86">
        <v>71120718.113621831</v>
      </c>
      <c r="H293" s="86">
        <v>66649677.901551992</v>
      </c>
      <c r="I293" s="86">
        <v>3420284.3640410593</v>
      </c>
      <c r="J293" s="86">
        <v>208973573.13988915</v>
      </c>
      <c r="K293" s="86">
        <v>50149912.682140693</v>
      </c>
      <c r="L293" s="86">
        <v>2139174093.6813118</v>
      </c>
    </row>
    <row r="294" spans="1:12" x14ac:dyDescent="0.25">
      <c r="A294" s="92" t="s">
        <v>649</v>
      </c>
      <c r="B294" s="92" t="s">
        <v>649</v>
      </c>
      <c r="C294" s="86">
        <v>1359715478.4645224</v>
      </c>
      <c r="D294" s="86">
        <v>102810394.69676916</v>
      </c>
      <c r="E294" s="86">
        <v>96470242.781762511</v>
      </c>
      <c r="F294" s="86">
        <v>85732508.100316375</v>
      </c>
      <c r="G294" s="86">
        <v>71120718.113621831</v>
      </c>
      <c r="H294" s="86">
        <v>66649677.901551992</v>
      </c>
      <c r="I294" s="86">
        <v>3420284.3640410593</v>
      </c>
      <c r="J294" s="86">
        <v>208973573.13988915</v>
      </c>
      <c r="K294" s="86">
        <v>47647601.965186514</v>
      </c>
      <c r="L294" s="86">
        <v>2042540479.5276613</v>
      </c>
    </row>
    <row r="295" spans="1:12" x14ac:dyDescent="0.25">
      <c r="A295" s="93" t="s">
        <v>651</v>
      </c>
      <c r="B295" s="92" t="s">
        <v>651</v>
      </c>
      <c r="C295" s="86">
        <v>1672466815.4090569</v>
      </c>
      <c r="D295" s="86">
        <v>180918874.24297065</v>
      </c>
      <c r="E295" s="86">
        <v>181304136.77452043</v>
      </c>
      <c r="F295" s="86">
        <v>85732508.100316375</v>
      </c>
      <c r="G295" s="86">
        <v>71120718.113621831</v>
      </c>
      <c r="H295" s="86">
        <v>66649677.901551992</v>
      </c>
      <c r="I295" s="86">
        <v>3420284.3640410593</v>
      </c>
      <c r="J295" s="86">
        <v>208973573.13988915</v>
      </c>
      <c r="K295" s="86">
        <v>60667989.435226396</v>
      </c>
      <c r="L295" s="86">
        <v>2531254577.481195</v>
      </c>
    </row>
    <row r="296" spans="1:12" x14ac:dyDescent="0.25">
      <c r="A296" s="93" t="s">
        <v>653</v>
      </c>
      <c r="B296" s="92" t="s">
        <v>653</v>
      </c>
      <c r="C296" s="86">
        <v>1671780382.9928081</v>
      </c>
      <c r="D296" s="86">
        <v>180918874.24297065</v>
      </c>
      <c r="E296" s="86">
        <v>181304136.77452043</v>
      </c>
      <c r="F296" s="86">
        <v>85732508.100316375</v>
      </c>
      <c r="G296" s="86">
        <v>71120718.113621831</v>
      </c>
      <c r="H296" s="86">
        <v>66649677.901551992</v>
      </c>
      <c r="I296" s="86">
        <v>3420284.3640410593</v>
      </c>
      <c r="J296" s="86">
        <v>208973573.13988915</v>
      </c>
      <c r="K296" s="86">
        <v>60649574.664795026</v>
      </c>
      <c r="L296" s="86">
        <v>2530549730.2945147</v>
      </c>
    </row>
    <row r="297" spans="1:12" x14ac:dyDescent="0.25">
      <c r="A297" s="93" t="s">
        <v>655</v>
      </c>
      <c r="B297" s="92" t="s">
        <v>655</v>
      </c>
      <c r="C297" s="86">
        <v>1593537653.2849543</v>
      </c>
      <c r="D297" s="86">
        <v>165692604.55117685</v>
      </c>
      <c r="E297" s="86">
        <v>166711830.37810293</v>
      </c>
      <c r="F297" s="86">
        <v>85732508.100316375</v>
      </c>
      <c r="G297" s="86">
        <v>71120718.113621831</v>
      </c>
      <c r="H297" s="86">
        <v>66649677.901551992</v>
      </c>
      <c r="I297" s="86">
        <v>3420284.3640410593</v>
      </c>
      <c r="J297" s="86">
        <v>208973573.13988915</v>
      </c>
      <c r="K297" s="86">
        <v>57750637.942628726</v>
      </c>
      <c r="L297" s="86">
        <v>2419589487.7762833</v>
      </c>
    </row>
    <row r="298" spans="1:12" x14ac:dyDescent="0.25">
      <c r="A298" s="93" t="s">
        <v>657</v>
      </c>
      <c r="B298" s="87" t="s">
        <v>657</v>
      </c>
      <c r="C298" s="86">
        <v>1592641542.1084507</v>
      </c>
      <c r="D298" s="86">
        <v>165692604.55117685</v>
      </c>
      <c r="E298" s="86">
        <v>166711830.37810293</v>
      </c>
      <c r="F298" s="86">
        <v>85732508.100316375</v>
      </c>
      <c r="G298" s="86">
        <v>71120718.113621831</v>
      </c>
      <c r="H298" s="86">
        <v>66649677.901551992</v>
      </c>
      <c r="I298" s="86">
        <v>3420284.3640410593</v>
      </c>
      <c r="J298" s="86">
        <v>208973573.13988915</v>
      </c>
      <c r="K298" s="86">
        <v>57726598.166525967</v>
      </c>
      <c r="L298" s="86">
        <v>2418669336.8236766</v>
      </c>
    </row>
    <row r="299" spans="1:12" x14ac:dyDescent="0.25">
      <c r="A299" s="93" t="s">
        <v>659</v>
      </c>
      <c r="B299" s="87" t="s">
        <v>659</v>
      </c>
      <c r="C299" s="86">
        <v>1903792597.9105663</v>
      </c>
      <c r="D299" s="86">
        <v>243801084.09737834</v>
      </c>
      <c r="E299" s="86">
        <v>251545724.37086087</v>
      </c>
      <c r="F299" s="86">
        <v>85732508.100316375</v>
      </c>
      <c r="G299" s="86">
        <v>71120718.113621831</v>
      </c>
      <c r="H299" s="86">
        <v>66649677.901551992</v>
      </c>
      <c r="I299" s="86">
        <v>3420284.3640410593</v>
      </c>
      <c r="J299" s="86">
        <v>208973573.13988915</v>
      </c>
      <c r="K299" s="86">
        <v>70444997.615153015</v>
      </c>
      <c r="L299" s="86">
        <v>2905481165.613379</v>
      </c>
    </row>
    <row r="300" spans="1:12" x14ac:dyDescent="0.25">
      <c r="A300" s="93" t="s">
        <v>661</v>
      </c>
      <c r="B300" s="87" t="s">
        <v>661</v>
      </c>
      <c r="C300" s="86">
        <v>1903106165.4943178</v>
      </c>
      <c r="D300" s="86">
        <v>243801084.09737834</v>
      </c>
      <c r="E300" s="86">
        <v>251545724.37086087</v>
      </c>
      <c r="F300" s="86">
        <v>85732508.100316375</v>
      </c>
      <c r="G300" s="86">
        <v>71120718.113621831</v>
      </c>
      <c r="H300" s="86">
        <v>66649677.901551992</v>
      </c>
      <c r="I300" s="86">
        <v>3420284.3640410593</v>
      </c>
      <c r="J300" s="86">
        <v>208973573.13988915</v>
      </c>
      <c r="K300" s="86">
        <v>70426582.844721645</v>
      </c>
      <c r="L300" s="86">
        <v>2904776318.4266992</v>
      </c>
    </row>
    <row r="301" spans="1:12" x14ac:dyDescent="0.25">
      <c r="A301" s="93" t="s">
        <v>663</v>
      </c>
      <c r="B301" s="87" t="s">
        <v>663</v>
      </c>
      <c r="C301" s="86">
        <v>1925338436.5999346</v>
      </c>
      <c r="D301" s="86">
        <v>213601639.25690678</v>
      </c>
      <c r="E301" s="86">
        <v>201275525.91702634</v>
      </c>
      <c r="F301" s="86">
        <v>85732508.100316375</v>
      </c>
      <c r="G301" s="86">
        <v>71120718.113621831</v>
      </c>
      <c r="H301" s="86">
        <v>66649677.901551992</v>
      </c>
      <c r="I301" s="86">
        <v>3420284.3640410593</v>
      </c>
      <c r="J301" s="86">
        <v>208973573.13988915</v>
      </c>
      <c r="K301" s="86">
        <v>68864261.756737858</v>
      </c>
      <c r="L301" s="86">
        <v>2844976625.1500258</v>
      </c>
    </row>
    <row r="302" spans="1:12" x14ac:dyDescent="0.25">
      <c r="A302" s="93" t="s">
        <v>665</v>
      </c>
      <c r="B302" s="87" t="s">
        <v>665</v>
      </c>
      <c r="C302" s="86">
        <v>1924652004.1836858</v>
      </c>
      <c r="D302" s="86">
        <v>213601639.25690678</v>
      </c>
      <c r="E302" s="86">
        <v>201275525.91702634</v>
      </c>
      <c r="F302" s="86">
        <v>85732508.100316375</v>
      </c>
      <c r="G302" s="86">
        <v>71120718.113621831</v>
      </c>
      <c r="H302" s="86">
        <v>66649677.901551992</v>
      </c>
      <c r="I302" s="86">
        <v>3420284.3640410593</v>
      </c>
      <c r="J302" s="86">
        <v>208973573.13988915</v>
      </c>
      <c r="K302" s="86">
        <v>68845846.986306474</v>
      </c>
      <c r="L302" s="86">
        <v>2844271777.963346</v>
      </c>
    </row>
    <row r="303" spans="1:12" x14ac:dyDescent="0.25">
      <c r="A303" s="93" t="s">
        <v>667</v>
      </c>
      <c r="B303" s="87" t="s">
        <v>667</v>
      </c>
      <c r="C303" s="86">
        <v>1601175568.3290896</v>
      </c>
      <c r="D303" s="86">
        <v>174828110.69919604</v>
      </c>
      <c r="E303" s="86">
        <v>167414143.190992</v>
      </c>
      <c r="F303" s="86">
        <v>85732508.100316375</v>
      </c>
      <c r="G303" s="86">
        <v>71120718.113621831</v>
      </c>
      <c r="H303" s="86">
        <v>66649677.901551992</v>
      </c>
      <c r="I303" s="86">
        <v>3420284.3640410593</v>
      </c>
      <c r="J303" s="86">
        <v>208973573.13988915</v>
      </c>
      <c r="K303" s="86">
        <v>58219455.58906398</v>
      </c>
      <c r="L303" s="86">
        <v>2437534039.4277625</v>
      </c>
    </row>
    <row r="304" spans="1:12" x14ac:dyDescent="0.25">
      <c r="A304" s="93" t="s">
        <v>669</v>
      </c>
      <c r="B304" s="92" t="s">
        <v>669</v>
      </c>
      <c r="C304" s="86">
        <v>1600803654.0532229</v>
      </c>
      <c r="D304" s="86">
        <v>174828110.69919604</v>
      </c>
      <c r="E304" s="86">
        <v>167414143.190992</v>
      </c>
      <c r="F304" s="86">
        <v>85732508.100316375</v>
      </c>
      <c r="G304" s="86">
        <v>71120718.113621831</v>
      </c>
      <c r="H304" s="86">
        <v>66649677.901551992</v>
      </c>
      <c r="I304" s="86">
        <v>3420284.3640410593</v>
      </c>
      <c r="J304" s="86">
        <v>208973573.13988915</v>
      </c>
      <c r="K304" s="86">
        <v>58209478.327139683</v>
      </c>
      <c r="L304" s="86">
        <v>2437152147.8899713</v>
      </c>
    </row>
    <row r="305" spans="1:12" x14ac:dyDescent="0.25">
      <c r="A305" s="93" t="s">
        <v>671</v>
      </c>
      <c r="B305" s="92" t="s">
        <v>671</v>
      </c>
      <c r="C305" s="86">
        <v>1566816417.4446898</v>
      </c>
      <c r="D305" s="86">
        <v>165692604.55117685</v>
      </c>
      <c r="E305" s="86">
        <v>166711830.37810293</v>
      </c>
      <c r="F305" s="86">
        <v>85732508.100316375</v>
      </c>
      <c r="G305" s="86">
        <v>71120718.113621831</v>
      </c>
      <c r="H305" s="86">
        <v>66649677.901551992</v>
      </c>
      <c r="I305" s="86">
        <v>3420284.3640410593</v>
      </c>
      <c r="J305" s="86">
        <v>208973573.13988915</v>
      </c>
      <c r="K305" s="86">
        <v>57033793.265726537</v>
      </c>
      <c r="L305" s="86">
        <v>2392151407.2591166</v>
      </c>
    </row>
    <row r="306" spans="1:12" x14ac:dyDescent="0.25">
      <c r="A306" s="93" t="s">
        <v>673</v>
      </c>
      <c r="B306" s="93" t="s">
        <v>673</v>
      </c>
      <c r="C306" s="86">
        <v>1566339663.7886953</v>
      </c>
      <c r="D306" s="86">
        <v>165692604.55117685</v>
      </c>
      <c r="E306" s="86">
        <v>166711830.37810293</v>
      </c>
      <c r="F306" s="86">
        <v>85732508.100316375</v>
      </c>
      <c r="G306" s="86">
        <v>71120718.113621831</v>
      </c>
      <c r="H306" s="86">
        <v>66649677.901551992</v>
      </c>
      <c r="I306" s="86">
        <v>3420284.3640410593</v>
      </c>
      <c r="J306" s="86">
        <v>208973573.13988915</v>
      </c>
      <c r="K306" s="86">
        <v>57021003.500966556</v>
      </c>
      <c r="L306" s="86">
        <v>2391661863.8383622</v>
      </c>
    </row>
    <row r="307" spans="1:12" x14ac:dyDescent="0.25">
      <c r="A307" s="93" t="s">
        <v>675</v>
      </c>
      <c r="B307" s="93" t="s">
        <v>675</v>
      </c>
      <c r="C307" s="86">
        <v>1240580030.9332132</v>
      </c>
      <c r="D307" s="86">
        <v>95144396.300552934</v>
      </c>
      <c r="E307" s="86">
        <v>71080610.261278391</v>
      </c>
      <c r="F307" s="86">
        <v>85732508.100316375</v>
      </c>
      <c r="G307" s="86">
        <v>71120718.113621831</v>
      </c>
      <c r="H307" s="86">
        <v>66649677.901551992</v>
      </c>
      <c r="I307" s="86">
        <v>3420284.3640410593</v>
      </c>
      <c r="J307" s="86">
        <v>208973573.13988915</v>
      </c>
      <c r="K307" s="86">
        <v>41324691.753430039</v>
      </c>
      <c r="L307" s="86">
        <v>1884026490.8678949</v>
      </c>
    </row>
    <row r="308" spans="1:12" x14ac:dyDescent="0.25">
      <c r="A308" s="93" t="s">
        <v>677</v>
      </c>
      <c r="B308" s="93" t="s">
        <v>677</v>
      </c>
      <c r="C308" s="86">
        <v>1246084872.028091</v>
      </c>
      <c r="D308" s="86">
        <v>85775288.500238121</v>
      </c>
      <c r="E308" s="86">
        <v>65136256.932318434</v>
      </c>
      <c r="F308" s="86">
        <v>85732508.100316375</v>
      </c>
      <c r="G308" s="86">
        <v>71120718.113621831</v>
      </c>
      <c r="H308" s="86">
        <v>66649677.901551992</v>
      </c>
      <c r="I308" s="86">
        <v>3420284.3640410593</v>
      </c>
      <c r="J308" s="86">
        <v>208973573.13988915</v>
      </c>
      <c r="K308" s="86">
        <v>41629234.926302552</v>
      </c>
      <c r="L308" s="86">
        <v>1874522414.0063705</v>
      </c>
    </row>
    <row r="309" spans="1:12" x14ac:dyDescent="0.25">
      <c r="A309" s="93" t="s">
        <v>679</v>
      </c>
      <c r="B309" s="93" t="s">
        <v>679</v>
      </c>
      <c r="C309" s="86">
        <v>999510493.28558493</v>
      </c>
      <c r="D309" s="86">
        <v>105793485.77415931</v>
      </c>
      <c r="E309" s="86">
        <v>100182686.40749341</v>
      </c>
      <c r="F309" s="86">
        <v>85732508.100316375</v>
      </c>
      <c r="G309" s="86">
        <v>71120718.113621831</v>
      </c>
      <c r="H309" s="86">
        <v>66649677.901551992</v>
      </c>
      <c r="I309" s="86">
        <v>3420284.3640410593</v>
      </c>
      <c r="J309" s="86">
        <v>208973573.13988915</v>
      </c>
      <c r="K309" s="86">
        <v>38423139.849771537</v>
      </c>
      <c r="L309" s="86">
        <v>1679806566.9364295</v>
      </c>
    </row>
    <row r="310" spans="1:12" x14ac:dyDescent="0.25">
      <c r="A310" s="93" t="s">
        <v>681</v>
      </c>
      <c r="B310" s="93" t="s">
        <v>681</v>
      </c>
      <c r="C310" s="86">
        <v>1232528181.6522298</v>
      </c>
      <c r="D310" s="86">
        <v>69863991.286312267</v>
      </c>
      <c r="E310" s="86">
        <v>50223278.291708015</v>
      </c>
      <c r="F310" s="86">
        <v>85732508.100316375</v>
      </c>
      <c r="G310" s="86">
        <v>71120718.113621831</v>
      </c>
      <c r="H310" s="86">
        <v>66649677.901551992</v>
      </c>
      <c r="I310" s="86">
        <v>3420284.3640410593</v>
      </c>
      <c r="J310" s="86">
        <v>208973573.13988915</v>
      </c>
      <c r="K310" s="86">
        <v>40082307.77359122</v>
      </c>
      <c r="L310" s="86">
        <v>1828594520.6232617</v>
      </c>
    </row>
    <row r="311" spans="1:12" x14ac:dyDescent="0.25">
      <c r="A311" s="93" t="s">
        <v>683</v>
      </c>
      <c r="B311" s="93" t="s">
        <v>683</v>
      </c>
      <c r="C311" s="86">
        <v>1232347784.562839</v>
      </c>
      <c r="D311" s="86">
        <v>69863991.286312267</v>
      </c>
      <c r="E311" s="86">
        <v>50223278.291708015</v>
      </c>
      <c r="F311" s="86">
        <v>54700004.752532855</v>
      </c>
      <c r="G311" s="86">
        <v>52908180.18404384</v>
      </c>
      <c r="H311" s="86">
        <v>28920911.082935944</v>
      </c>
      <c r="I311" s="86">
        <v>2548790.2724619815</v>
      </c>
      <c r="J311" s="86">
        <v>122449770.64904259</v>
      </c>
      <c r="K311" s="86">
        <v>38530830.912168682</v>
      </c>
      <c r="L311" s="86">
        <v>1652493541.9940455</v>
      </c>
    </row>
    <row r="312" spans="1:12" x14ac:dyDescent="0.25">
      <c r="A312" s="93" t="s">
        <v>685</v>
      </c>
      <c r="B312" s="93" t="s">
        <v>685</v>
      </c>
      <c r="C312" s="86">
        <v>131059505.02538453</v>
      </c>
      <c r="D312" s="86">
        <v>41234216.921861954</v>
      </c>
      <c r="E312" s="86">
        <v>31367575.103719085</v>
      </c>
      <c r="F312" s="86">
        <v>85732508.100316375</v>
      </c>
      <c r="G312" s="86">
        <v>71120718.113621831</v>
      </c>
      <c r="H312" s="86">
        <v>66649677.901551992</v>
      </c>
      <c r="I312" s="86">
        <v>3420284.3640410593</v>
      </c>
      <c r="J312" s="86">
        <v>208973573.13988915</v>
      </c>
      <c r="K312" s="86">
        <v>11531169.802211292</v>
      </c>
      <c r="L312" s="86">
        <v>651089228.47259724</v>
      </c>
    </row>
    <row r="313" spans="1:12" x14ac:dyDescent="0.25">
      <c r="A313" s="93" t="s">
        <v>687</v>
      </c>
      <c r="B313" s="93" t="s">
        <v>687</v>
      </c>
      <c r="C313" s="86">
        <v>341244803.96642667</v>
      </c>
      <c r="D313" s="86">
        <v>101468565.68829343</v>
      </c>
      <c r="E313" s="86">
        <v>111683874.61444396</v>
      </c>
      <c r="F313" s="86">
        <v>85732508.100316375</v>
      </c>
      <c r="G313" s="86">
        <v>71120718.113621831</v>
      </c>
      <c r="H313" s="86">
        <v>66649677.901551992</v>
      </c>
      <c r="I313" s="86">
        <v>3420284.3640410593</v>
      </c>
      <c r="J313" s="86">
        <v>208973573.13988915</v>
      </c>
      <c r="K313" s="86">
        <v>20703236.971663427</v>
      </c>
      <c r="L313" s="86">
        <v>1010997242.860248</v>
      </c>
    </row>
    <row r="314" spans="1:12" x14ac:dyDescent="0.25">
      <c r="A314" s="93" t="s">
        <v>689</v>
      </c>
      <c r="B314" s="93" t="s">
        <v>689</v>
      </c>
      <c r="C314" s="86">
        <v>340250378.35348237</v>
      </c>
      <c r="D314" s="86">
        <v>101468565.68829343</v>
      </c>
      <c r="E314" s="86">
        <v>111683874.61444396</v>
      </c>
      <c r="F314" s="86">
        <v>85732508.100316375</v>
      </c>
      <c r="G314" s="86">
        <v>71120718.113621831</v>
      </c>
      <c r="H314" s="86">
        <v>66649677.901551992</v>
      </c>
      <c r="I314" s="86">
        <v>3420284.3640410593</v>
      </c>
      <c r="J314" s="86">
        <v>208973573.13988915</v>
      </c>
      <c r="K314" s="86">
        <v>20676559.735944405</v>
      </c>
      <c r="L314" s="86">
        <v>1009976140.0115845</v>
      </c>
    </row>
    <row r="315" spans="1:12" x14ac:dyDescent="0.25">
      <c r="A315" s="93" t="s">
        <v>691</v>
      </c>
      <c r="B315" s="93" t="s">
        <v>691</v>
      </c>
      <c r="C315" s="86">
        <v>692249145.13064921</v>
      </c>
      <c r="D315" s="86">
        <v>175686583.58198041</v>
      </c>
      <c r="E315" s="86">
        <v>193156834.25037244</v>
      </c>
      <c r="F315" s="86">
        <v>85732508.100316375</v>
      </c>
      <c r="G315" s="86">
        <v>71120718.113621831</v>
      </c>
      <c r="H315" s="86">
        <v>66649677.901551992</v>
      </c>
      <c r="I315" s="86">
        <v>3420284.3640410593</v>
      </c>
      <c r="J315" s="86">
        <v>208973573.13988915</v>
      </c>
      <c r="K315" s="86">
        <v>34248701.296397917</v>
      </c>
      <c r="L315" s="86">
        <v>1531238025.8788202</v>
      </c>
    </row>
    <row r="316" spans="1:12" x14ac:dyDescent="0.25">
      <c r="A316" s="93" t="s">
        <v>693</v>
      </c>
      <c r="B316" s="93" t="s">
        <v>693</v>
      </c>
      <c r="C316" s="86">
        <v>1445300553.6488047</v>
      </c>
      <c r="D316" s="86">
        <v>162737861.59922883</v>
      </c>
      <c r="E316" s="86">
        <v>155192326.85275483</v>
      </c>
      <c r="F316" s="86">
        <v>85732508.100316375</v>
      </c>
      <c r="G316" s="86">
        <v>71120718.113621831</v>
      </c>
      <c r="H316" s="86">
        <v>66649677.901551992</v>
      </c>
      <c r="I316" s="86">
        <v>3420284.3640410593</v>
      </c>
      <c r="J316" s="86">
        <v>208973573.13988915</v>
      </c>
      <c r="K316" s="86">
        <v>53385616.690233737</v>
      </c>
      <c r="L316" s="86">
        <v>2252513120.4104424</v>
      </c>
    </row>
    <row r="317" spans="1:12" x14ac:dyDescent="0.25">
      <c r="A317" s="93" t="s">
        <v>695</v>
      </c>
      <c r="B317" s="93" t="s">
        <v>695</v>
      </c>
      <c r="C317" s="86">
        <v>1554157967.4696894</v>
      </c>
      <c r="D317" s="86">
        <v>225620071.45363656</v>
      </c>
      <c r="E317" s="86">
        <v>225433914.44909531</v>
      </c>
      <c r="F317" s="86">
        <v>85732508.100316375</v>
      </c>
      <c r="G317" s="86">
        <v>71120718.113621831</v>
      </c>
      <c r="H317" s="86">
        <v>66649677.901551992</v>
      </c>
      <c r="I317" s="86">
        <v>3420284.3640410593</v>
      </c>
      <c r="J317" s="86">
        <v>208973573.13988915</v>
      </c>
      <c r="K317" s="86">
        <v>59877193.062200561</v>
      </c>
      <c r="L317" s="86">
        <v>2500985908.0540423</v>
      </c>
    </row>
    <row r="318" spans="1:12" x14ac:dyDescent="0.25">
      <c r="A318" s="93" t="s">
        <v>697</v>
      </c>
      <c r="B318" s="93" t="s">
        <v>697</v>
      </c>
      <c r="C318" s="86">
        <v>1424741306.3480353</v>
      </c>
      <c r="D318" s="86">
        <v>156647098.05545422</v>
      </c>
      <c r="E318" s="86">
        <v>141302333.26922643</v>
      </c>
      <c r="F318" s="86">
        <v>85732508.100316375</v>
      </c>
      <c r="G318" s="86">
        <v>71120718.113621831</v>
      </c>
      <c r="H318" s="86">
        <v>66649677.901551992</v>
      </c>
      <c r="I318" s="86">
        <v>3420284.3640410593</v>
      </c>
      <c r="J318" s="86">
        <v>208973573.13988915</v>
      </c>
      <c r="K318" s="86">
        <v>52298058.968368776</v>
      </c>
      <c r="L318" s="86">
        <v>2210885558.2605057</v>
      </c>
    </row>
    <row r="319" spans="1:12" x14ac:dyDescent="0.25">
      <c r="A319" s="93" t="s">
        <v>699</v>
      </c>
      <c r="B319" s="93" t="s">
        <v>699</v>
      </c>
      <c r="C319" s="86">
        <v>1424741306.3480353</v>
      </c>
      <c r="D319" s="86">
        <v>147511591.90743509</v>
      </c>
      <c r="E319" s="86">
        <v>140600020.45633736</v>
      </c>
      <c r="F319" s="86">
        <v>85732508.100316375</v>
      </c>
      <c r="G319" s="86">
        <v>71120718.113621831</v>
      </c>
      <c r="H319" s="86">
        <v>66649677.901551992</v>
      </c>
      <c r="I319" s="86">
        <v>3420284.3640410593</v>
      </c>
      <c r="J319" s="86">
        <v>208973573.13988915</v>
      </c>
      <c r="K319" s="86">
        <v>52034141.977530047</v>
      </c>
      <c r="L319" s="86">
        <v>2200783822.3087583</v>
      </c>
    </row>
    <row r="320" spans="1:12" x14ac:dyDescent="0.25">
      <c r="A320" s="93" t="s">
        <v>701</v>
      </c>
      <c r="B320" s="93" t="s">
        <v>701</v>
      </c>
      <c r="C320" s="86">
        <v>300832398.06492978</v>
      </c>
      <c r="D320" s="86">
        <v>30714541.734962925</v>
      </c>
      <c r="E320" s="86">
        <v>20199366.187461082</v>
      </c>
      <c r="F320" s="86">
        <v>31601962.215036683</v>
      </c>
      <c r="G320" s="86">
        <v>15800981.107518341</v>
      </c>
      <c r="H320" s="86">
        <v>3950245.2768795853</v>
      </c>
      <c r="I320" s="86">
        <v>0</v>
      </c>
      <c r="J320" s="86">
        <v>47873881.18203865</v>
      </c>
      <c r="K320" s="86">
        <v>5892710.8870283915</v>
      </c>
      <c r="L320" s="86">
        <v>456866086.65585548</v>
      </c>
    </row>
    <row r="321" spans="1:12" x14ac:dyDescent="0.25">
      <c r="A321" s="93" t="s">
        <v>703</v>
      </c>
      <c r="B321" s="93" t="s">
        <v>703</v>
      </c>
      <c r="C321" s="86">
        <v>300832398.06492978</v>
      </c>
      <c r="D321" s="86">
        <v>38052887.845832318</v>
      </c>
      <c r="E321" s="86">
        <v>7359906.2982113874</v>
      </c>
      <c r="F321" s="86">
        <v>31601962.215036683</v>
      </c>
      <c r="G321" s="86">
        <v>15800981.107518341</v>
      </c>
      <c r="H321" s="86">
        <v>3950245.2768795853</v>
      </c>
      <c r="I321" s="86">
        <v>0</v>
      </c>
      <c r="J321" s="86">
        <v>47873881.18203865</v>
      </c>
      <c r="K321" s="86">
        <v>5983160.5007129693</v>
      </c>
      <c r="L321" s="86">
        <v>451455422.49115974</v>
      </c>
    </row>
    <row r="322" spans="1:12" x14ac:dyDescent="0.25">
      <c r="A322" s="93" t="s">
        <v>705</v>
      </c>
      <c r="B322" s="93" t="s">
        <v>705</v>
      </c>
      <c r="C322" s="86">
        <v>199095895.69839549</v>
      </c>
      <c r="D322" s="86">
        <v>11715889.371043628</v>
      </c>
      <c r="E322" s="86">
        <v>7359906.2982113874</v>
      </c>
      <c r="F322" s="86">
        <v>31601962.215036683</v>
      </c>
      <c r="G322" s="86">
        <v>15800981.107518341</v>
      </c>
      <c r="H322" s="86">
        <v>3950245.2768795853</v>
      </c>
      <c r="I322" s="86">
        <v>0</v>
      </c>
      <c r="J322" s="86">
        <v>47873881.18203865</v>
      </c>
      <c r="K322" s="86">
        <v>4023635.9378407272</v>
      </c>
      <c r="L322" s="86">
        <v>321422397.08696449</v>
      </c>
    </row>
    <row r="323" spans="1:12" x14ac:dyDescent="0.25">
      <c r="A323" s="93" t="s">
        <v>707</v>
      </c>
      <c r="B323" s="93" t="s">
        <v>707</v>
      </c>
      <c r="C323" s="86">
        <v>177751815.98069686</v>
      </c>
      <c r="D323" s="86">
        <v>25093307.227704946</v>
      </c>
      <c r="E323" s="86">
        <v>16462299.453656208</v>
      </c>
      <c r="F323" s="86">
        <v>31601962.215036683</v>
      </c>
      <c r="G323" s="86">
        <v>15800981.107518341</v>
      </c>
      <c r="H323" s="86">
        <v>3950245.2768795853</v>
      </c>
      <c r="I323" s="86">
        <v>0</v>
      </c>
      <c r="J323" s="86">
        <v>47873881.18203865</v>
      </c>
      <c r="K323" s="86">
        <v>3917220.0797311128</v>
      </c>
      <c r="L323" s="86">
        <v>322451712.52326238</v>
      </c>
    </row>
    <row r="324" spans="1:12" x14ac:dyDescent="0.25">
      <c r="A324" s="93" t="s">
        <v>158</v>
      </c>
      <c r="B324" s="93" t="s">
        <v>158</v>
      </c>
      <c r="C324" s="86">
        <v>305954487.47967774</v>
      </c>
      <c r="D324" s="86">
        <v>25093307.227704946</v>
      </c>
      <c r="E324" s="86">
        <v>16462299.453656208</v>
      </c>
      <c r="F324" s="86">
        <v>31601962.215036683</v>
      </c>
      <c r="G324" s="86">
        <v>15800981.107518341</v>
      </c>
      <c r="H324" s="86">
        <v>3950245.2768795853</v>
      </c>
      <c r="I324" s="86">
        <v>0</v>
      </c>
      <c r="J324" s="86">
        <v>47873881.18203865</v>
      </c>
      <c r="K324" s="86">
        <v>5878720.953665521</v>
      </c>
      <c r="L324" s="86">
        <v>452615884.89617765</v>
      </c>
    </row>
    <row r="325" spans="1:12" x14ac:dyDescent="0.25">
      <c r="A325" s="93" t="s">
        <v>159</v>
      </c>
      <c r="B325" s="93" t="s">
        <v>159</v>
      </c>
      <c r="C325" s="86">
        <v>305954487.47967774</v>
      </c>
      <c r="D325" s="86">
        <v>20643555.276545472</v>
      </c>
      <c r="E325" s="86">
        <v>4415943.7789268335</v>
      </c>
      <c r="F325" s="86">
        <v>31601962.215036683</v>
      </c>
      <c r="G325" s="86">
        <v>15800981.107518341</v>
      </c>
      <c r="H325" s="86">
        <v>3950245.2768795853</v>
      </c>
      <c r="I325" s="86">
        <v>0</v>
      </c>
      <c r="J325" s="86">
        <v>47873881.18203865</v>
      </c>
      <c r="K325" s="86">
        <v>5790160.9441657402</v>
      </c>
      <c r="L325" s="86">
        <v>436031217.2607891</v>
      </c>
    </row>
    <row r="326" spans="1:12" x14ac:dyDescent="0.25">
      <c r="A326" s="93" t="s">
        <v>160</v>
      </c>
      <c r="B326" s="93" t="s">
        <v>160</v>
      </c>
      <c r="C326" s="86">
        <v>204217985.11314341</v>
      </c>
      <c r="D326" s="86">
        <v>7422175.3276715241</v>
      </c>
      <c r="E326" s="86">
        <v>4415943.7789268335</v>
      </c>
      <c r="F326" s="86">
        <v>31601962.215036683</v>
      </c>
      <c r="G326" s="86">
        <v>15800981.107518341</v>
      </c>
      <c r="H326" s="86">
        <v>3950245.2768795853</v>
      </c>
      <c r="I326" s="86">
        <v>0</v>
      </c>
      <c r="J326" s="86">
        <v>47873881.18203865</v>
      </c>
      <c r="K326" s="86">
        <v>4031305.344739994</v>
      </c>
      <c r="L326" s="86">
        <v>319314479.34595501</v>
      </c>
    </row>
    <row r="327" spans="1:12" x14ac:dyDescent="0.25">
      <c r="A327" s="93" t="s">
        <v>161</v>
      </c>
      <c r="B327" s="93" t="s">
        <v>161</v>
      </c>
      <c r="C327" s="86">
        <v>111621014.31535763</v>
      </c>
      <c r="D327" s="86">
        <v>7422175.3276715241</v>
      </c>
      <c r="E327" s="86">
        <v>4415943.7789268335</v>
      </c>
      <c r="F327" s="86">
        <v>31601962.215036683</v>
      </c>
      <c r="G327" s="86">
        <v>15800981.107518341</v>
      </c>
      <c r="H327" s="86">
        <v>3950245.2768795853</v>
      </c>
      <c r="I327" s="86">
        <v>0</v>
      </c>
      <c r="J327" s="86">
        <v>47873881.18203865</v>
      </c>
      <c r="K327" s="86">
        <v>2614571.691533871</v>
      </c>
      <c r="L327" s="86">
        <v>225300774.89496309</v>
      </c>
    </row>
    <row r="328" spans="1:12" x14ac:dyDescent="0.25">
      <c r="A328" s="93" t="s">
        <v>162</v>
      </c>
      <c r="B328" s="93" t="s">
        <v>162</v>
      </c>
      <c r="C328" s="86">
        <v>460888753.48269022</v>
      </c>
      <c r="D328" s="86">
        <v>13221379.948873948</v>
      </c>
      <c r="E328" s="86">
        <v>8409159.6423741244</v>
      </c>
      <c r="F328" s="86">
        <v>31601962.215036683</v>
      </c>
      <c r="G328" s="86">
        <v>15800981.107518341</v>
      </c>
      <c r="H328" s="86">
        <v>3950245.2768795853</v>
      </c>
      <c r="I328" s="86">
        <v>0</v>
      </c>
      <c r="J328" s="86">
        <v>47873881.18203865</v>
      </c>
      <c r="K328" s="86">
        <v>8053884.3984663151</v>
      </c>
      <c r="L328" s="86">
        <v>589800247.25387788</v>
      </c>
    </row>
    <row r="329" spans="1:12" x14ac:dyDescent="0.25">
      <c r="A329" s="93" t="s">
        <v>163</v>
      </c>
      <c r="B329" s="93" t="s">
        <v>163</v>
      </c>
      <c r="C329" s="86">
        <v>621113567.37117362</v>
      </c>
      <c r="D329" s="86">
        <v>13221379.948873948</v>
      </c>
      <c r="E329" s="86">
        <v>8409159.6423741244</v>
      </c>
      <c r="F329" s="86">
        <v>31601962.215036683</v>
      </c>
      <c r="G329" s="86">
        <v>15800981.107518341</v>
      </c>
      <c r="H329" s="86">
        <v>3950245.2768795853</v>
      </c>
      <c r="I329" s="86">
        <v>0</v>
      </c>
      <c r="J329" s="86">
        <v>47873881.18203865</v>
      </c>
      <c r="K329" s="86">
        <v>10505324.050960111</v>
      </c>
      <c r="L329" s="86">
        <v>752476500.794855</v>
      </c>
    </row>
    <row r="330" spans="1:12" x14ac:dyDescent="0.25">
      <c r="A330" s="93" t="s">
        <v>713</v>
      </c>
      <c r="B330" s="93" t="s">
        <v>713</v>
      </c>
      <c r="C330" s="86">
        <v>174348109.49544552</v>
      </c>
      <c r="D330" s="86">
        <v>13221379.948873948</v>
      </c>
      <c r="E330" s="86">
        <v>8409159.6423741244</v>
      </c>
      <c r="F330" s="86">
        <v>31601962.215036683</v>
      </c>
      <c r="G330" s="86">
        <v>15800981.107518341</v>
      </c>
      <c r="H330" s="86">
        <v>3950245.2768795853</v>
      </c>
      <c r="I330" s="86">
        <v>0</v>
      </c>
      <c r="J330" s="86">
        <v>47873881.18203865</v>
      </c>
      <c r="K330" s="86">
        <v>3669812.545461474</v>
      </c>
      <c r="L330" s="86">
        <v>298875531.41362834</v>
      </c>
    </row>
    <row r="331" spans="1:12" x14ac:dyDescent="0.25">
      <c r="A331" s="93" t="s">
        <v>714</v>
      </c>
      <c r="B331" s="93" t="s">
        <v>948</v>
      </c>
      <c r="C331" s="86" t="e" vm="1">
        <v>#VALUE!</v>
      </c>
      <c r="D331" s="86" t="e" vm="1">
        <v>#VALUE!</v>
      </c>
      <c r="E331" s="86" t="e" vm="1">
        <v>#VALUE!</v>
      </c>
      <c r="F331" s="86" t="e" vm="1">
        <v>#VALUE!</v>
      </c>
      <c r="G331" s="86" t="e" vm="1">
        <v>#VALUE!</v>
      </c>
      <c r="H331" s="86" t="e" vm="1">
        <v>#VALUE!</v>
      </c>
      <c r="I331" s="86" t="e" vm="1">
        <v>#VALUE!</v>
      </c>
      <c r="J331" s="86" t="e" vm="1">
        <v>#VALUE!</v>
      </c>
      <c r="K331" s="86" t="e" vm="1">
        <v>#VALUE!</v>
      </c>
      <c r="L331" s="86" t="e" vm="2">
        <v>#VALUE!</v>
      </c>
    </row>
    <row r="332" spans="1:12" x14ac:dyDescent="0.25">
      <c r="A332" s="93" t="s">
        <v>716</v>
      </c>
      <c r="B332" s="93" t="s">
        <v>949</v>
      </c>
      <c r="C332" s="86" t="e" vm="1">
        <v>#VALUE!</v>
      </c>
      <c r="D332" s="86" t="e" vm="1">
        <v>#VALUE!</v>
      </c>
      <c r="E332" s="86" t="e" vm="1">
        <v>#VALUE!</v>
      </c>
      <c r="F332" s="86" t="e" vm="1">
        <v>#VALUE!</v>
      </c>
      <c r="G332" s="86" t="e" vm="1">
        <v>#VALUE!</v>
      </c>
      <c r="H332" s="86" t="e" vm="1">
        <v>#VALUE!</v>
      </c>
      <c r="I332" s="86" t="e" vm="1">
        <v>#VALUE!</v>
      </c>
      <c r="J332" s="86" t="e" vm="1">
        <v>#VALUE!</v>
      </c>
      <c r="K332" s="86" t="e" vm="1">
        <v>#VALUE!</v>
      </c>
      <c r="L332" s="86" t="e" vm="2">
        <v>#VALUE!</v>
      </c>
    </row>
    <row r="333" spans="1:12" x14ac:dyDescent="0.25">
      <c r="A333" s="94" t="s">
        <v>718</v>
      </c>
      <c r="B333" s="93" t="s">
        <v>718</v>
      </c>
      <c r="C333" s="86">
        <v>48208504.599173009</v>
      </c>
      <c r="D333" s="86">
        <v>27130195.031616699</v>
      </c>
      <c r="E333" s="86">
        <v>12137.856470514447</v>
      </c>
      <c r="F333" s="86">
        <v>0</v>
      </c>
      <c r="G333" s="86">
        <v>0</v>
      </c>
      <c r="H333" s="86">
        <v>0</v>
      </c>
      <c r="I333" s="86">
        <v>0</v>
      </c>
      <c r="J333" s="86">
        <v>0</v>
      </c>
      <c r="K333" s="86">
        <v>3087757.5061323149</v>
      </c>
      <c r="L333" s="86">
        <v>78438594.993392542</v>
      </c>
    </row>
    <row r="334" spans="1:12" x14ac:dyDescent="0.25">
      <c r="A334" s="94" t="s">
        <v>720</v>
      </c>
      <c r="B334" s="93" t="s">
        <v>720</v>
      </c>
      <c r="C334" s="86">
        <v>81488995.358212188</v>
      </c>
      <c r="D334" s="86">
        <v>27130195.031616699</v>
      </c>
      <c r="E334" s="86">
        <v>12137.856470514447</v>
      </c>
      <c r="F334" s="86">
        <v>0</v>
      </c>
      <c r="G334" s="86">
        <v>0</v>
      </c>
      <c r="H334" s="86">
        <v>0</v>
      </c>
      <c r="I334" s="86">
        <v>0</v>
      </c>
      <c r="J334" s="86">
        <v>0</v>
      </c>
      <c r="K334" s="86">
        <v>4538006.7109407363</v>
      </c>
      <c r="L334" s="86">
        <v>113169334.95724013</v>
      </c>
    </row>
    <row r="335" spans="1:12" x14ac:dyDescent="0.25">
      <c r="A335" s="87" t="s">
        <v>722</v>
      </c>
      <c r="B335" s="93" t="s">
        <v>722</v>
      </c>
      <c r="C335" s="86">
        <v>27430216.96065769</v>
      </c>
      <c r="D335" s="86">
        <v>27130195.031616699</v>
      </c>
      <c r="E335" s="86">
        <v>12137.856470514447</v>
      </c>
      <c r="F335" s="86">
        <v>0</v>
      </c>
      <c r="G335" s="86">
        <v>0</v>
      </c>
      <c r="H335" s="86">
        <v>0</v>
      </c>
      <c r="I335" s="86">
        <v>0</v>
      </c>
      <c r="J335" s="86">
        <v>0</v>
      </c>
      <c r="K335" s="86">
        <v>2221566.0805552383</v>
      </c>
      <c r="L335" s="86">
        <v>56794115.929300144</v>
      </c>
    </row>
    <row r="336" spans="1:12" x14ac:dyDescent="0.25">
      <c r="A336" s="87" t="s">
        <v>724</v>
      </c>
      <c r="B336" s="93" t="s">
        <v>724</v>
      </c>
      <c r="C336" s="86">
        <v>44238985.057650149</v>
      </c>
      <c r="D336" s="86">
        <v>27130195.031616699</v>
      </c>
      <c r="E336" s="86">
        <v>12137.856470514447</v>
      </c>
      <c r="F336" s="86">
        <v>0</v>
      </c>
      <c r="G336" s="86">
        <v>0</v>
      </c>
      <c r="H336" s="86">
        <v>0</v>
      </c>
      <c r="I336" s="86">
        <v>0</v>
      </c>
      <c r="J336" s="86">
        <v>0</v>
      </c>
      <c r="K336" s="86">
        <v>2977362.0990706319</v>
      </c>
      <c r="L336" s="86">
        <v>74358680.044808</v>
      </c>
    </row>
    <row r="337" spans="1:12" x14ac:dyDescent="0.25">
      <c r="A337" s="87" t="s">
        <v>726</v>
      </c>
      <c r="B337" s="93" t="s">
        <v>726</v>
      </c>
      <c r="C337" s="86">
        <v>43739196.625672571</v>
      </c>
      <c r="D337" s="86">
        <v>27130195.031616699</v>
      </c>
      <c r="E337" s="86">
        <v>12137.856470514447</v>
      </c>
      <c r="F337" s="86">
        <v>0</v>
      </c>
      <c r="G337" s="86">
        <v>0</v>
      </c>
      <c r="H337" s="86">
        <v>0</v>
      </c>
      <c r="I337" s="86">
        <v>0</v>
      </c>
      <c r="J337" s="86">
        <v>0</v>
      </c>
      <c r="K337" s="86">
        <v>3124870.8047396704</v>
      </c>
      <c r="L337" s="86">
        <v>74006400.318499446</v>
      </c>
    </row>
    <row r="338" spans="1:12" x14ac:dyDescent="0.25">
      <c r="A338" s="87" t="s">
        <v>728</v>
      </c>
      <c r="B338" s="93" t="s">
        <v>728</v>
      </c>
      <c r="C338" s="86">
        <v>46337224.862984367</v>
      </c>
      <c r="D338" s="86">
        <v>27130195.031616699</v>
      </c>
      <c r="E338" s="86">
        <v>12137.856470514447</v>
      </c>
      <c r="F338" s="86">
        <v>0</v>
      </c>
      <c r="G338" s="86">
        <v>0</v>
      </c>
      <c r="H338" s="86">
        <v>0</v>
      </c>
      <c r="I338" s="86">
        <v>0</v>
      </c>
      <c r="J338" s="86">
        <v>0</v>
      </c>
      <c r="K338" s="86">
        <v>3435920.5877327523</v>
      </c>
      <c r="L338" s="86">
        <v>76915478.33880432</v>
      </c>
    </row>
    <row r="339" spans="1:12" x14ac:dyDescent="0.25">
      <c r="A339" s="87" t="s">
        <v>730</v>
      </c>
      <c r="B339" s="93" t="s">
        <v>730</v>
      </c>
      <c r="C339" s="86">
        <v>46338075.307200462</v>
      </c>
      <c r="D339" s="86">
        <v>27130195.031616699</v>
      </c>
      <c r="E339" s="86">
        <v>12137.856470514447</v>
      </c>
      <c r="F339" s="86">
        <v>0</v>
      </c>
      <c r="G339" s="86">
        <v>0</v>
      </c>
      <c r="H339" s="86">
        <v>0</v>
      </c>
      <c r="I339" s="86">
        <v>0</v>
      </c>
      <c r="J339" s="86">
        <v>0</v>
      </c>
      <c r="K339" s="86">
        <v>3730639.1569782216</v>
      </c>
      <c r="L339" s="86">
        <v>77211047.352265894</v>
      </c>
    </row>
    <row r="340" spans="1:12" x14ac:dyDescent="0.25">
      <c r="A340" s="87" t="s">
        <v>732</v>
      </c>
      <c r="B340" s="93" t="s">
        <v>732</v>
      </c>
      <c r="C340" s="86">
        <v>50196941.357627772</v>
      </c>
      <c r="D340" s="86">
        <v>27130195.031616699</v>
      </c>
      <c r="E340" s="86">
        <v>12137.856470514447</v>
      </c>
      <c r="F340" s="86">
        <v>0</v>
      </c>
      <c r="G340" s="86">
        <v>0</v>
      </c>
      <c r="H340" s="86">
        <v>0</v>
      </c>
      <c r="I340" s="86">
        <v>0</v>
      </c>
      <c r="J340" s="86">
        <v>0</v>
      </c>
      <c r="K340" s="86">
        <v>4604114.7063483801</v>
      </c>
      <c r="L340" s="86">
        <v>81943388.952063352</v>
      </c>
    </row>
    <row r="341" spans="1:12" x14ac:dyDescent="0.25">
      <c r="A341" s="87" t="s">
        <v>734</v>
      </c>
      <c r="B341" s="93" t="s">
        <v>734</v>
      </c>
      <c r="C341" s="86">
        <v>72939556.742070094</v>
      </c>
      <c r="D341" s="86">
        <v>27130195.031616699</v>
      </c>
      <c r="E341" s="86">
        <v>12137.856470514447</v>
      </c>
      <c r="F341" s="86">
        <v>0</v>
      </c>
      <c r="G341" s="86">
        <v>0</v>
      </c>
      <c r="H341" s="86">
        <v>0</v>
      </c>
      <c r="I341" s="86">
        <v>0</v>
      </c>
      <c r="J341" s="86">
        <v>0</v>
      </c>
      <c r="K341" s="86">
        <v>4241661.9516083142</v>
      </c>
      <c r="L341" s="86">
        <v>104323551.58176562</v>
      </c>
    </row>
    <row r="342" spans="1:12" x14ac:dyDescent="0.25">
      <c r="A342" s="87" t="s">
        <v>736</v>
      </c>
      <c r="B342" s="93" t="s">
        <v>736</v>
      </c>
      <c r="C342" s="86">
        <v>76798165.543589681</v>
      </c>
      <c r="D342" s="86">
        <v>27130195.031616699</v>
      </c>
      <c r="E342" s="86">
        <v>12137.856470514447</v>
      </c>
      <c r="F342" s="86">
        <v>0</v>
      </c>
      <c r="G342" s="86">
        <v>0</v>
      </c>
      <c r="H342" s="86">
        <v>0</v>
      </c>
      <c r="I342" s="86">
        <v>0</v>
      </c>
      <c r="J342" s="86">
        <v>0</v>
      </c>
      <c r="K342" s="86">
        <v>4711570.6181743741</v>
      </c>
      <c r="L342" s="86">
        <v>108652069.04985127</v>
      </c>
    </row>
    <row r="343" spans="1:12" x14ac:dyDescent="0.25">
      <c r="A343" s="87" t="s">
        <v>738</v>
      </c>
      <c r="B343" s="93" t="s">
        <v>738</v>
      </c>
      <c r="C343" s="86">
        <v>87321756.025808856</v>
      </c>
      <c r="D343" s="86">
        <v>27130195.031616699</v>
      </c>
      <c r="E343" s="86">
        <v>12137.856470514447</v>
      </c>
      <c r="F343" s="86">
        <v>0</v>
      </c>
      <c r="G343" s="86">
        <v>0</v>
      </c>
      <c r="H343" s="86">
        <v>0</v>
      </c>
      <c r="I343" s="86">
        <v>0</v>
      </c>
      <c r="J343" s="86">
        <v>0</v>
      </c>
      <c r="K343" s="86">
        <v>6062962.6642007679</v>
      </c>
      <c r="L343" s="86">
        <v>120527051.57809684</v>
      </c>
    </row>
    <row r="344" spans="1:12" x14ac:dyDescent="0.25">
      <c r="A344" s="87" t="s">
        <v>740</v>
      </c>
      <c r="B344" s="94" t="s">
        <v>740</v>
      </c>
      <c r="C344" s="86">
        <v>363252504.52422082</v>
      </c>
      <c r="D344" s="86">
        <v>483855205.01441109</v>
      </c>
      <c r="E344" s="86">
        <v>304626249.64125949</v>
      </c>
      <c r="F344" s="86">
        <v>0</v>
      </c>
      <c r="G344" s="86">
        <v>0</v>
      </c>
      <c r="H344" s="86">
        <v>0</v>
      </c>
      <c r="I344" s="86">
        <v>0</v>
      </c>
      <c r="J344" s="86">
        <v>0</v>
      </c>
      <c r="K344" s="86">
        <v>32620247.608988866</v>
      </c>
      <c r="L344" s="86">
        <v>1184354206.7888801</v>
      </c>
    </row>
    <row r="345" spans="1:12" x14ac:dyDescent="0.25">
      <c r="A345" s="87" t="s">
        <v>742</v>
      </c>
      <c r="B345" s="94" t="s">
        <v>742</v>
      </c>
      <c r="C345" s="86">
        <v>386469474.92079681</v>
      </c>
      <c r="D345" s="86">
        <v>1100486763.1687438</v>
      </c>
      <c r="E345" s="86">
        <v>714639989.4201479</v>
      </c>
      <c r="F345" s="86">
        <v>0</v>
      </c>
      <c r="G345" s="86">
        <v>0</v>
      </c>
      <c r="H345" s="86">
        <v>0</v>
      </c>
      <c r="I345" s="86">
        <v>0</v>
      </c>
      <c r="J345" s="86">
        <v>0</v>
      </c>
      <c r="K345" s="86">
        <v>57257868.722579092</v>
      </c>
      <c r="L345" s="86">
        <v>2258854096.2322674</v>
      </c>
    </row>
    <row r="346" spans="1:12" x14ac:dyDescent="0.25">
      <c r="A346" s="87" t="s">
        <v>744</v>
      </c>
      <c r="B346" s="87" t="s">
        <v>744</v>
      </c>
      <c r="C346" s="86">
        <v>18179105.893251095</v>
      </c>
      <c r="D346" s="86">
        <v>8977973.3903125599</v>
      </c>
      <c r="E346" s="86">
        <v>3695661.37101311</v>
      </c>
      <c r="F346" s="86">
        <v>0</v>
      </c>
      <c r="G346" s="86">
        <v>0</v>
      </c>
      <c r="H346" s="86">
        <v>0</v>
      </c>
      <c r="I346" s="86">
        <v>0</v>
      </c>
      <c r="J346" s="86">
        <v>0</v>
      </c>
      <c r="K346" s="86">
        <v>1061499.5736120108</v>
      </c>
      <c r="L346" s="86">
        <v>31914240.228188775</v>
      </c>
    </row>
    <row r="347" spans="1:12" x14ac:dyDescent="0.25">
      <c r="A347" s="87" t="s">
        <v>746</v>
      </c>
      <c r="B347" s="87" t="s">
        <v>746</v>
      </c>
      <c r="C347" s="86">
        <v>14373112.969574591</v>
      </c>
      <c r="D347" s="86">
        <v>8977973.3903125599</v>
      </c>
      <c r="E347" s="86">
        <v>3695.6613710131096</v>
      </c>
      <c r="F347" s="86">
        <v>0</v>
      </c>
      <c r="G347" s="86">
        <v>0</v>
      </c>
      <c r="H347" s="86">
        <v>0</v>
      </c>
      <c r="I347" s="86">
        <v>0</v>
      </c>
      <c r="J347" s="86">
        <v>0</v>
      </c>
      <c r="K347" s="86">
        <v>812539.86358808086</v>
      </c>
      <c r="L347" s="86">
        <v>24167321.884846244</v>
      </c>
    </row>
    <row r="348" spans="1:12" x14ac:dyDescent="0.25">
      <c r="A348" s="87" t="s">
        <v>748</v>
      </c>
      <c r="B348" s="87" t="s">
        <v>748</v>
      </c>
      <c r="C348" s="86">
        <v>11212555.714689568</v>
      </c>
      <c r="D348" s="86">
        <v>8977973.3903125599</v>
      </c>
      <c r="E348" s="86">
        <v>3695.6613710131096</v>
      </c>
      <c r="F348" s="86">
        <v>0</v>
      </c>
      <c r="G348" s="86">
        <v>0</v>
      </c>
      <c r="H348" s="86">
        <v>0</v>
      </c>
      <c r="I348" s="86">
        <v>0</v>
      </c>
      <c r="J348" s="86">
        <v>0</v>
      </c>
      <c r="K348" s="86">
        <v>710463.24414169497</v>
      </c>
      <c r="L348" s="86">
        <v>20904688.010514833</v>
      </c>
    </row>
    <row r="349" spans="1:12" x14ac:dyDescent="0.25">
      <c r="A349" s="87" t="s">
        <v>750</v>
      </c>
      <c r="B349" s="87" t="s">
        <v>750</v>
      </c>
      <c r="C349" s="86">
        <v>2821319.8920587781</v>
      </c>
      <c r="D349" s="86">
        <v>8977973.3903125599</v>
      </c>
      <c r="E349" s="86">
        <v>3695.6613710131096</v>
      </c>
      <c r="F349" s="86">
        <v>0</v>
      </c>
      <c r="G349" s="86">
        <v>0</v>
      </c>
      <c r="H349" s="86">
        <v>0</v>
      </c>
      <c r="I349" s="86">
        <v>0</v>
      </c>
      <c r="J349" s="86">
        <v>0</v>
      </c>
      <c r="K349" s="86">
        <v>446425.05517371057</v>
      </c>
      <c r="L349" s="86">
        <v>12249413.998916062</v>
      </c>
    </row>
    <row r="350" spans="1:12" x14ac:dyDescent="0.25">
      <c r="A350" s="87" t="s">
        <v>752</v>
      </c>
      <c r="B350" s="87" t="s">
        <v>950</v>
      </c>
      <c r="C350" s="86" t="e" vm="1">
        <v>#VALUE!</v>
      </c>
      <c r="D350" s="86" t="e" vm="1">
        <v>#VALUE!</v>
      </c>
      <c r="E350" s="86" t="e" vm="1">
        <v>#VALUE!</v>
      </c>
      <c r="F350" s="86" t="e" vm="1">
        <v>#VALUE!</v>
      </c>
      <c r="G350" s="86" t="e" vm="1">
        <v>#VALUE!</v>
      </c>
      <c r="H350" s="86" t="e" vm="1">
        <v>#VALUE!</v>
      </c>
      <c r="I350" s="86" t="e" vm="1">
        <v>#VALUE!</v>
      </c>
      <c r="J350" s="86" t="e" vm="1">
        <v>#VALUE!</v>
      </c>
      <c r="K350" s="86" t="e" vm="1">
        <v>#VALUE!</v>
      </c>
      <c r="L350" s="86" t="e" vm="2">
        <v>#VALUE!</v>
      </c>
    </row>
    <row r="351" spans="1:12" x14ac:dyDescent="0.25">
      <c r="A351" s="87" t="s">
        <v>754</v>
      </c>
      <c r="B351" s="87" t="s">
        <v>951</v>
      </c>
      <c r="C351" s="86" t="e" vm="1">
        <v>#VALUE!</v>
      </c>
      <c r="D351" s="86" t="e" vm="1">
        <v>#VALUE!</v>
      </c>
      <c r="E351" s="86" t="e" vm="1">
        <v>#VALUE!</v>
      </c>
      <c r="F351" s="86" t="e" vm="1">
        <v>#VALUE!</v>
      </c>
      <c r="G351" s="86" t="e" vm="1">
        <v>#VALUE!</v>
      </c>
      <c r="H351" s="86" t="e" vm="1">
        <v>#VALUE!</v>
      </c>
      <c r="I351" s="86" t="e" vm="1">
        <v>#VALUE!</v>
      </c>
      <c r="J351" s="86" t="e" vm="1">
        <v>#VALUE!</v>
      </c>
      <c r="K351" s="86" t="e" vm="1">
        <v>#VALUE!</v>
      </c>
      <c r="L351" s="86" t="e" vm="2">
        <v>#VALUE!</v>
      </c>
    </row>
    <row r="352" spans="1:12" x14ac:dyDescent="0.25">
      <c r="A352" s="87" t="s">
        <v>756</v>
      </c>
      <c r="B352" s="87" t="s">
        <v>756</v>
      </c>
      <c r="C352" s="86">
        <v>219932168.65408728</v>
      </c>
      <c r="D352" s="86">
        <v>6796172.0960667385</v>
      </c>
      <c r="E352" s="86">
        <v>3194641.3072681329</v>
      </c>
      <c r="F352" s="86">
        <v>5979416.185146302</v>
      </c>
      <c r="G352" s="86">
        <v>0</v>
      </c>
      <c r="H352" s="86">
        <v>0</v>
      </c>
      <c r="I352" s="86">
        <v>0</v>
      </c>
      <c r="J352" s="86">
        <v>4242146.1053595003</v>
      </c>
      <c r="K352" s="86">
        <v>3548643.0523621165</v>
      </c>
      <c r="L352" s="86">
        <v>243693187.40029007</v>
      </c>
    </row>
    <row r="353" spans="1:12" x14ac:dyDescent="0.25">
      <c r="A353" s="87" t="s">
        <v>758</v>
      </c>
      <c r="B353" s="87" t="s">
        <v>758</v>
      </c>
      <c r="C353" s="86">
        <v>477504863.62465322</v>
      </c>
      <c r="D353" s="86">
        <v>6796172.0960667385</v>
      </c>
      <c r="E353" s="86">
        <v>6389282.6145362658</v>
      </c>
      <c r="F353" s="86">
        <v>11487482.803030439</v>
      </c>
      <c r="G353" s="86">
        <v>0</v>
      </c>
      <c r="H353" s="86">
        <v>0</v>
      </c>
      <c r="I353" s="86">
        <v>0</v>
      </c>
      <c r="J353" s="86">
        <v>4242146.1053595003</v>
      </c>
      <c r="K353" s="86">
        <v>7504299.8888845323</v>
      </c>
      <c r="L353" s="86">
        <v>513924247.13253069</v>
      </c>
    </row>
    <row r="354" spans="1:12" x14ac:dyDescent="0.25">
      <c r="A354" s="87" t="s">
        <v>760</v>
      </c>
      <c r="B354" s="87" t="s">
        <v>760</v>
      </c>
      <c r="C354" s="86">
        <v>758080120.66640711</v>
      </c>
      <c r="D354" s="86">
        <v>6796172.0960667385</v>
      </c>
      <c r="E354" s="86">
        <v>12778565.229072532</v>
      </c>
      <c r="F354" s="86">
        <v>22503616.038798708</v>
      </c>
      <c r="G354" s="86">
        <v>0</v>
      </c>
      <c r="H354" s="86">
        <v>0</v>
      </c>
      <c r="I354" s="86">
        <v>0</v>
      </c>
      <c r="J354" s="86">
        <v>4242146.1053595003</v>
      </c>
      <c r="K354" s="86">
        <v>11826690.528568884</v>
      </c>
      <c r="L354" s="86">
        <v>816227310.6642735</v>
      </c>
    </row>
    <row r="355" spans="1:12" x14ac:dyDescent="0.25">
      <c r="A355" s="87" t="s">
        <v>762</v>
      </c>
      <c r="B355" s="87" t="s">
        <v>762</v>
      </c>
      <c r="C355" s="86">
        <v>1019576241.4999154</v>
      </c>
      <c r="D355" s="86">
        <v>6796172.0960667385</v>
      </c>
      <c r="E355" s="86">
        <v>19167847.843608797</v>
      </c>
      <c r="F355" s="86">
        <v>33519749.274566974</v>
      </c>
      <c r="G355" s="86">
        <v>0</v>
      </c>
      <c r="H355" s="86">
        <v>0</v>
      </c>
      <c r="I355" s="86">
        <v>0</v>
      </c>
      <c r="J355" s="86">
        <v>4242146.1053595003</v>
      </c>
      <c r="K355" s="86">
        <v>15857170.384267079</v>
      </c>
      <c r="L355" s="86">
        <v>1099159327.2037845</v>
      </c>
    </row>
    <row r="356" spans="1:12" x14ac:dyDescent="0.25">
      <c r="A356" s="87" t="s">
        <v>764</v>
      </c>
      <c r="B356" s="87" t="s">
        <v>764</v>
      </c>
      <c r="C356" s="86">
        <v>0</v>
      </c>
      <c r="D356" s="86">
        <v>0</v>
      </c>
      <c r="E356" s="86">
        <v>3221526617.8535762</v>
      </c>
      <c r="F356" s="86">
        <v>56599405.049467936</v>
      </c>
      <c r="G356" s="86">
        <v>72223805.629320115</v>
      </c>
      <c r="H356" s="86">
        <v>25996509.434470654</v>
      </c>
      <c r="I356" s="86">
        <v>6939085.0991929015</v>
      </c>
      <c r="J356" s="86">
        <v>153797325.65274516</v>
      </c>
      <c r="K356" s="86">
        <v>119027746.76233236</v>
      </c>
      <c r="L356" s="86">
        <v>3656110495.4811058</v>
      </c>
    </row>
    <row r="357" spans="1:12" x14ac:dyDescent="0.25">
      <c r="A357" s="87" t="s">
        <v>766</v>
      </c>
      <c r="B357" s="87" t="s">
        <v>766</v>
      </c>
      <c r="C357" s="86">
        <v>0</v>
      </c>
      <c r="D357" s="86">
        <v>0</v>
      </c>
      <c r="E357" s="86">
        <v>3363357104.634347</v>
      </c>
      <c r="F357" s="86">
        <v>56599405.049467936</v>
      </c>
      <c r="G357" s="86">
        <v>72223805.629320115</v>
      </c>
      <c r="H357" s="86">
        <v>25996509.434470654</v>
      </c>
      <c r="I357" s="86">
        <v>6939085.0991929015</v>
      </c>
      <c r="J357" s="86">
        <v>153797325.65274516</v>
      </c>
      <c r="K357" s="86">
        <v>123801708.58099906</v>
      </c>
      <c r="L357" s="86">
        <v>3802714944.080543</v>
      </c>
    </row>
    <row r="358" spans="1:12" x14ac:dyDescent="0.25">
      <c r="A358" s="95" t="s">
        <v>768</v>
      </c>
      <c r="B358" s="87" t="s">
        <v>768</v>
      </c>
      <c r="C358" s="86">
        <v>0</v>
      </c>
      <c r="D358" s="86">
        <v>0</v>
      </c>
      <c r="E358" s="86">
        <v>4176476292.7316303</v>
      </c>
      <c r="F358" s="86">
        <v>64134738.069950573</v>
      </c>
      <c r="G358" s="86">
        <v>44780661.62667042</v>
      </c>
      <c r="H358" s="86">
        <v>25996509.434470654</v>
      </c>
      <c r="I358" s="86">
        <v>4295164.7055165628</v>
      </c>
      <c r="J358" s="86">
        <v>132160746.95434292</v>
      </c>
      <c r="K358" s="86">
        <v>151515372.75500381</v>
      </c>
      <c r="L358" s="86">
        <v>4599359486.277586</v>
      </c>
    </row>
    <row r="359" spans="1:12" x14ac:dyDescent="0.25">
      <c r="A359" s="95" t="s">
        <v>770</v>
      </c>
      <c r="B359" s="87" t="s">
        <v>770</v>
      </c>
      <c r="C359" s="86">
        <v>0</v>
      </c>
      <c r="D359" s="86">
        <v>0</v>
      </c>
      <c r="E359" s="86">
        <v>4611626692.0805597</v>
      </c>
      <c r="F359" s="86">
        <v>64134738.069950573</v>
      </c>
      <c r="G359" s="86">
        <v>44780661.62667042</v>
      </c>
      <c r="H359" s="86">
        <v>25996509.434470654</v>
      </c>
      <c r="I359" s="86">
        <v>4295164.7055165628</v>
      </c>
      <c r="J359" s="86">
        <v>132160746.95434292</v>
      </c>
      <c r="K359" s="86">
        <v>166567779.46450552</v>
      </c>
      <c r="L359" s="86">
        <v>5049562292.3360157</v>
      </c>
    </row>
    <row r="360" spans="1:12" x14ac:dyDescent="0.25">
      <c r="A360" s="99" t="s">
        <v>177</v>
      </c>
      <c r="B360" s="99" t="s">
        <v>177</v>
      </c>
      <c r="C360" s="100">
        <v>454961770.51098549</v>
      </c>
      <c r="D360" s="86">
        <v>180435878.31011298</v>
      </c>
      <c r="E360" s="86">
        <v>77329662.132905558</v>
      </c>
      <c r="F360" s="86">
        <v>56190339.794270538</v>
      </c>
      <c r="G360" s="86">
        <v>32108765.596726015</v>
      </c>
      <c r="H360" s="86">
        <v>24081574.197544515</v>
      </c>
      <c r="I360" s="86">
        <v>0</v>
      </c>
      <c r="J360" s="86">
        <v>49355393.016458057</v>
      </c>
      <c r="K360" s="86">
        <v>72894666.82731621</v>
      </c>
      <c r="L360" s="86">
        <v>947358050.38631928</v>
      </c>
    </row>
    <row r="361" spans="1:12" x14ac:dyDescent="0.25">
      <c r="A361" s="72" t="s">
        <v>179</v>
      </c>
      <c r="B361" s="72" t="s">
        <v>179</v>
      </c>
      <c r="C361" s="101">
        <v>924508197.92211246</v>
      </c>
      <c r="D361" s="102">
        <v>673513475.08369637</v>
      </c>
      <c r="E361" s="86">
        <v>891292889.05693269</v>
      </c>
      <c r="F361" s="86">
        <v>41413247.472624749</v>
      </c>
      <c r="G361" s="86">
        <v>23664712.841499858</v>
      </c>
      <c r="H361" s="86">
        <v>17748534.631124891</v>
      </c>
      <c r="I361" s="86">
        <v>0</v>
      </c>
      <c r="J361" s="86">
        <v>955311842.23944461</v>
      </c>
      <c r="K361" s="86">
        <v>106534837.24645935</v>
      </c>
      <c r="L361" s="86">
        <v>3633987736.4938951</v>
      </c>
    </row>
    <row r="362" spans="1:12" x14ac:dyDescent="0.25">
      <c r="A362" s="72" t="s">
        <v>181</v>
      </c>
      <c r="B362" s="72" t="s">
        <v>181</v>
      </c>
      <c r="C362" s="101">
        <v>541217018.02897918</v>
      </c>
      <c r="D362" s="102">
        <v>303081530.09622824</v>
      </c>
      <c r="E362" s="86">
        <v>21648680.72115916</v>
      </c>
      <c r="F362" s="86">
        <v>151540765.04811412</v>
      </c>
      <c r="G362" s="86">
        <v>86594722.884636641</v>
      </c>
      <c r="H362" s="86">
        <v>64946042.163477495</v>
      </c>
      <c r="I362" s="86">
        <v>0</v>
      </c>
      <c r="J362" s="86">
        <v>0</v>
      </c>
      <c r="K362" s="86">
        <v>19572572.239999998</v>
      </c>
      <c r="L362" s="86">
        <v>1188601331.1825948</v>
      </c>
    </row>
    <row r="363" spans="1:12" x14ac:dyDescent="0.25">
      <c r="A363" s="72" t="s">
        <v>183</v>
      </c>
      <c r="B363" s="72" t="s">
        <v>183</v>
      </c>
      <c r="C363" s="101">
        <v>263481946.68731332</v>
      </c>
      <c r="D363" s="102">
        <v>147549890.14489549</v>
      </c>
      <c r="E363" s="86">
        <v>10539277.867492534</v>
      </c>
      <c r="F363" s="86">
        <v>73774945.072447747</v>
      </c>
      <c r="G363" s="86">
        <v>42157111.469970137</v>
      </c>
      <c r="H363" s="86">
        <v>31617833.602477603</v>
      </c>
      <c r="I363" s="86">
        <v>0</v>
      </c>
      <c r="J363" s="86">
        <v>0</v>
      </c>
      <c r="K363" s="86">
        <v>9528561.1199999992</v>
      </c>
      <c r="L363" s="86">
        <v>578649565.96459675</v>
      </c>
    </row>
    <row r="364" spans="1:12" x14ac:dyDescent="0.25">
      <c r="A364" s="72" t="s">
        <v>184</v>
      </c>
      <c r="B364" s="72" t="s">
        <v>184</v>
      </c>
      <c r="C364" s="101">
        <v>9936096618.6067886</v>
      </c>
      <c r="D364" s="102">
        <v>8509944034.2226915</v>
      </c>
      <c r="E364" s="86">
        <v>6071566187.121788</v>
      </c>
      <c r="F364" s="86">
        <v>89116997.925008267</v>
      </c>
      <c r="G364" s="86">
        <v>50923998.814290449</v>
      </c>
      <c r="H364" s="86">
        <v>38192999.110717833</v>
      </c>
      <c r="I364" s="86">
        <v>0</v>
      </c>
      <c r="J364" s="86">
        <v>29348351557.281303</v>
      </c>
      <c r="K364" s="86">
        <v>1665957476.2030692</v>
      </c>
      <c r="L364" s="86">
        <v>55710149869.285652</v>
      </c>
    </row>
    <row r="365" spans="1:12" x14ac:dyDescent="0.25">
      <c r="A365" s="72" t="s">
        <v>185</v>
      </c>
      <c r="B365" s="72" t="s">
        <v>185</v>
      </c>
      <c r="C365" s="101">
        <v>541217018.02897918</v>
      </c>
      <c r="D365" s="102">
        <v>303081530.09622824</v>
      </c>
      <c r="E365" s="86">
        <v>21648680.72115916</v>
      </c>
      <c r="F365" s="86">
        <v>151540765.04811412</v>
      </c>
      <c r="G365" s="86">
        <v>86594722.884636641</v>
      </c>
      <c r="H365" s="86">
        <v>64946042.163477495</v>
      </c>
      <c r="I365" s="86">
        <v>0</v>
      </c>
      <c r="J365" s="86">
        <v>0</v>
      </c>
      <c r="K365" s="86">
        <v>19572572.239999998</v>
      </c>
      <c r="L365" s="86">
        <v>1188601331.1825948</v>
      </c>
    </row>
    <row r="366" spans="1:12" x14ac:dyDescent="0.25">
      <c r="A366" s="72" t="s">
        <v>186</v>
      </c>
      <c r="B366" s="72" t="s">
        <v>186</v>
      </c>
      <c r="C366" s="101">
        <v>296543056.07786757</v>
      </c>
      <c r="D366" s="102">
        <v>166064111.40360579</v>
      </c>
      <c r="E366" s="86">
        <v>11861722.243114699</v>
      </c>
      <c r="F366" s="86">
        <v>83032055.701802894</v>
      </c>
      <c r="G366" s="86">
        <v>47446888.972458795</v>
      </c>
      <c r="H366" s="86">
        <v>35585166.7293441</v>
      </c>
      <c r="I366" s="86">
        <v>0</v>
      </c>
      <c r="J366" s="86">
        <v>0</v>
      </c>
      <c r="K366" s="86">
        <v>10724183.079999998</v>
      </c>
      <c r="L366" s="86">
        <v>651257184.2081939</v>
      </c>
    </row>
    <row r="367" spans="1:12" x14ac:dyDescent="0.25">
      <c r="A367" s="72" t="s">
        <v>187</v>
      </c>
      <c r="B367" s="72" t="s">
        <v>187</v>
      </c>
      <c r="C367" s="101">
        <v>431583737.41842717</v>
      </c>
      <c r="D367" s="102">
        <v>241686892.95431918</v>
      </c>
      <c r="E367" s="86">
        <v>17263349.496737085</v>
      </c>
      <c r="F367" s="86">
        <v>120843446.47715959</v>
      </c>
      <c r="G367" s="86">
        <v>69053397.986948341</v>
      </c>
      <c r="H367" s="86">
        <v>51790048.490211263</v>
      </c>
      <c r="I367" s="86">
        <v>0</v>
      </c>
      <c r="J367" s="86">
        <v>0</v>
      </c>
      <c r="K367" s="86">
        <v>15607794.279999997</v>
      </c>
      <c r="L367" s="86">
        <v>947828667.10380268</v>
      </c>
    </row>
    <row r="368" spans="1:12" x14ac:dyDescent="0.25">
      <c r="A368" s="72" t="s">
        <v>188</v>
      </c>
      <c r="B368" s="72" t="s">
        <v>188</v>
      </c>
      <c r="C368" s="101">
        <v>1933341471.1887627</v>
      </c>
      <c r="D368" s="102">
        <v>405059300.47343349</v>
      </c>
      <c r="E368" s="86">
        <v>486564078.52877867</v>
      </c>
      <c r="F368" s="86">
        <v>90924459.028868422</v>
      </c>
      <c r="G368" s="86">
        <v>51956833.73078195</v>
      </c>
      <c r="H368" s="86">
        <v>38967625.298086472</v>
      </c>
      <c r="I368" s="86">
        <v>0</v>
      </c>
      <c r="J368" s="86">
        <v>1118186683.2748032</v>
      </c>
      <c r="K368" s="86">
        <v>132087368.65188046</v>
      </c>
      <c r="L368" s="86">
        <v>4257087820.175395</v>
      </c>
    </row>
    <row r="369" spans="1:12" x14ac:dyDescent="0.25">
      <c r="A369" s="72" t="s">
        <v>190</v>
      </c>
      <c r="B369" s="103" t="s">
        <v>190</v>
      </c>
      <c r="C369" s="101">
        <v>66455292621.202393</v>
      </c>
      <c r="D369" s="102">
        <v>16060964109.455284</v>
      </c>
      <c r="E369" s="86">
        <v>18650642295.483494</v>
      </c>
      <c r="F369" s="86">
        <v>14325742.78951438</v>
      </c>
      <c r="G369" s="86">
        <v>8186138.7368653622</v>
      </c>
      <c r="H369" s="86">
        <v>6139604.0526490221</v>
      </c>
      <c r="I369" s="86">
        <v>0</v>
      </c>
      <c r="J369" s="86">
        <v>23344287868.291336</v>
      </c>
      <c r="K369" s="86">
        <v>5543860252.1630163</v>
      </c>
      <c r="L369" s="86">
        <v>130083698632.17455</v>
      </c>
    </row>
    <row r="370" spans="1:12" x14ac:dyDescent="0.25">
      <c r="A370" s="72" t="s">
        <v>192</v>
      </c>
      <c r="B370" s="103" t="s">
        <v>192</v>
      </c>
      <c r="C370" s="101">
        <v>50888163756.319679</v>
      </c>
      <c r="D370" s="102">
        <v>17008559514.901423</v>
      </c>
      <c r="E370" s="86">
        <v>13150884925.924345</v>
      </c>
      <c r="F370" s="86">
        <v>31301917.699369427</v>
      </c>
      <c r="G370" s="86">
        <v>17886810.113925386</v>
      </c>
      <c r="H370" s="86">
        <v>13415107.585444041</v>
      </c>
      <c r="I370" s="86">
        <v>0</v>
      </c>
      <c r="J370" s="86">
        <v>21907023317.561108</v>
      </c>
      <c r="K370" s="86">
        <v>3655909019.7775192</v>
      </c>
      <c r="L370" s="86">
        <v>106673144369.88281</v>
      </c>
    </row>
    <row r="371" spans="1:12" x14ac:dyDescent="0.25">
      <c r="A371" s="104" t="s">
        <v>287</v>
      </c>
      <c r="B371" s="72" t="s">
        <v>287</v>
      </c>
      <c r="C371" s="101">
        <v>4519546596.1710472</v>
      </c>
      <c r="D371" s="102">
        <v>841315582.37661958</v>
      </c>
      <c r="E371" s="86">
        <v>332946147.54566598</v>
      </c>
      <c r="F371" s="86">
        <v>241355248.14283845</v>
      </c>
      <c r="G371" s="86">
        <v>171915772.19077137</v>
      </c>
      <c r="H371" s="86">
        <v>199299442.0614835</v>
      </c>
      <c r="I371" s="86">
        <v>6986525.1260071043</v>
      </c>
      <c r="J371" s="86">
        <v>1213714922.7560172</v>
      </c>
      <c r="K371" s="86">
        <v>154959137.89669865</v>
      </c>
      <c r="L371" s="86">
        <v>7682039374.267148</v>
      </c>
    </row>
    <row r="372" spans="1:12" x14ac:dyDescent="0.25">
      <c r="A372" s="103" t="s">
        <v>289</v>
      </c>
      <c r="B372" s="72" t="s">
        <v>289</v>
      </c>
      <c r="C372" s="101">
        <v>4898473159.9704971</v>
      </c>
      <c r="D372" s="102">
        <v>711667871.1903851</v>
      </c>
      <c r="E372" s="86">
        <v>322763353.54074657</v>
      </c>
      <c r="F372" s="86">
        <v>230683539.3478429</v>
      </c>
      <c r="G372" s="86">
        <v>180456745.89458463</v>
      </c>
      <c r="H372" s="86">
        <v>184128801.42208388</v>
      </c>
      <c r="I372" s="86">
        <v>6244458.6343475506</v>
      </c>
      <c r="J372" s="86">
        <v>585901753.68194044</v>
      </c>
      <c r="K372" s="86">
        <v>161505145.68539843</v>
      </c>
      <c r="L372" s="86">
        <v>7281824829.3678265</v>
      </c>
    </row>
    <row r="373" spans="1:12" x14ac:dyDescent="0.25">
      <c r="A373" s="103" t="s">
        <v>291</v>
      </c>
      <c r="B373" s="72" t="s">
        <v>291</v>
      </c>
      <c r="C373" s="101">
        <v>1826707387.6015096</v>
      </c>
      <c r="D373" s="102">
        <v>1161768252.8040504</v>
      </c>
      <c r="E373" s="86">
        <v>361719910.9409771</v>
      </c>
      <c r="F373" s="86">
        <v>130699590.7325393</v>
      </c>
      <c r="G373" s="86">
        <v>115771793.42246795</v>
      </c>
      <c r="H373" s="86">
        <v>105521865.46684192</v>
      </c>
      <c r="I373" s="86">
        <v>5596259.6323571075</v>
      </c>
      <c r="J373" s="86">
        <v>326806291.67117602</v>
      </c>
      <c r="K373" s="86">
        <v>99462232.294084579</v>
      </c>
      <c r="L373" s="86">
        <v>4134053584.5660033</v>
      </c>
    </row>
    <row r="374" spans="1:12" x14ac:dyDescent="0.25">
      <c r="A374" s="103" t="s">
        <v>293</v>
      </c>
      <c r="B374" s="72" t="s">
        <v>293</v>
      </c>
      <c r="C374" s="101">
        <v>2710598994.3479962</v>
      </c>
      <c r="D374" s="102">
        <v>1723832965.1818068</v>
      </c>
      <c r="E374" s="86">
        <v>536525948.28897721</v>
      </c>
      <c r="F374" s="86">
        <v>130699590.7325393</v>
      </c>
      <c r="G374" s="86">
        <v>115771793.42246795</v>
      </c>
      <c r="H374" s="86">
        <v>105521865.46684192</v>
      </c>
      <c r="I374" s="86">
        <v>5596259.6323571075</v>
      </c>
      <c r="J374" s="86">
        <v>326806291.67117602</v>
      </c>
      <c r="K374" s="86">
        <v>142942065.13961038</v>
      </c>
      <c r="L374" s="86">
        <v>5798295773.8837729</v>
      </c>
    </row>
    <row r="375" spans="1:12" x14ac:dyDescent="0.25">
      <c r="A375" s="103" t="s">
        <v>295</v>
      </c>
      <c r="B375" s="72" t="s">
        <v>295</v>
      </c>
      <c r="C375" s="101">
        <v>5181917038.6632576</v>
      </c>
      <c r="D375" s="102">
        <v>440956958.86606383</v>
      </c>
      <c r="E375" s="86">
        <v>209676691.73396143</v>
      </c>
      <c r="F375" s="86">
        <v>241355248.14283845</v>
      </c>
      <c r="G375" s="86">
        <v>171915772.19077137</v>
      </c>
      <c r="H375" s="86">
        <v>199299442.0614835</v>
      </c>
      <c r="I375" s="86">
        <v>6986525.1260071043</v>
      </c>
      <c r="J375" s="86">
        <v>545119199.45352411</v>
      </c>
      <c r="K375" s="86">
        <v>162625953.76879263</v>
      </c>
      <c r="L375" s="86">
        <v>7159852830.0067005</v>
      </c>
    </row>
    <row r="376" spans="1:12" x14ac:dyDescent="0.25">
      <c r="A376" s="103" t="s">
        <v>297</v>
      </c>
      <c r="B376" s="72" t="s">
        <v>297</v>
      </c>
      <c r="C376" s="101">
        <v>6960796750.2185669</v>
      </c>
      <c r="D376" s="102">
        <v>480475214.53315347</v>
      </c>
      <c r="E376" s="86">
        <v>321467631.49386442</v>
      </c>
      <c r="F376" s="86">
        <v>241355248.14283845</v>
      </c>
      <c r="G376" s="86">
        <v>171915772.19077137</v>
      </c>
      <c r="H376" s="86">
        <v>199299442.0614835</v>
      </c>
      <c r="I376" s="86">
        <v>6986525.1260071043</v>
      </c>
      <c r="J376" s="86">
        <v>545119199.45352411</v>
      </c>
      <c r="K376" s="86">
        <v>216625486.9835633</v>
      </c>
      <c r="L376" s="86">
        <v>9144041270.2037716</v>
      </c>
    </row>
    <row r="377" spans="1:12" x14ac:dyDescent="0.25">
      <c r="A377" s="105" t="s">
        <v>567</v>
      </c>
      <c r="B377" s="72" t="s">
        <v>567</v>
      </c>
      <c r="C377" s="101">
        <v>104712241.90610266</v>
      </c>
      <c r="D377" s="102">
        <v>12423176.92906059</v>
      </c>
      <c r="E377" s="86">
        <v>46255853.335169792</v>
      </c>
      <c r="F377" s="86">
        <v>18428531.666826956</v>
      </c>
      <c r="G377" s="86">
        <v>22251295.906744707</v>
      </c>
      <c r="H377" s="86">
        <v>13587462.249588013</v>
      </c>
      <c r="I377" s="86">
        <v>2437397.2318672324</v>
      </c>
      <c r="J377" s="86">
        <v>64273292.735276356</v>
      </c>
      <c r="K377" s="86">
        <v>7588038.2178235352</v>
      </c>
      <c r="L377" s="86">
        <v>291957290.17845988</v>
      </c>
    </row>
    <row r="378" spans="1:12" x14ac:dyDescent="0.25">
      <c r="A378" s="105" t="s">
        <v>569</v>
      </c>
      <c r="B378" s="72" t="s">
        <v>569</v>
      </c>
      <c r="C378" s="101">
        <v>113898868.59004563</v>
      </c>
      <c r="D378" s="102">
        <v>8968247.378949333</v>
      </c>
      <c r="E378" s="86">
        <v>19998004.68069151</v>
      </c>
      <c r="F378" s="86">
        <v>18428531.666826956</v>
      </c>
      <c r="G378" s="86">
        <v>22251295.906744707</v>
      </c>
      <c r="H378" s="86">
        <v>13587462.249588013</v>
      </c>
      <c r="I378" s="86">
        <v>2437397.2318672324</v>
      </c>
      <c r="J378" s="86">
        <v>64273292.735276356</v>
      </c>
      <c r="K378" s="86">
        <v>7677686.8649125556</v>
      </c>
      <c r="L378" s="86">
        <v>271520787.30490232</v>
      </c>
    </row>
    <row r="379" spans="1:12" x14ac:dyDescent="0.25">
      <c r="A379" s="105" t="s">
        <v>571</v>
      </c>
      <c r="B379" s="72" t="s">
        <v>571</v>
      </c>
      <c r="C379" s="101">
        <v>43539287.727055542</v>
      </c>
      <c r="D379" s="102">
        <v>8989246.7532542292</v>
      </c>
      <c r="E379" s="86">
        <v>38635820.156785153</v>
      </c>
      <c r="F379" s="86">
        <v>18428531.666826956</v>
      </c>
      <c r="G379" s="86">
        <v>22251295.906744707</v>
      </c>
      <c r="H379" s="86">
        <v>13587462.249588013</v>
      </c>
      <c r="I379" s="86">
        <v>2437397.2318672324</v>
      </c>
      <c r="J379" s="86">
        <v>64273292.735276356</v>
      </c>
      <c r="K379" s="86">
        <v>5341459.2228517551</v>
      </c>
      <c r="L379" s="86">
        <v>217483793.65024996</v>
      </c>
    </row>
    <row r="380" spans="1:12" x14ac:dyDescent="0.25">
      <c r="A380" s="105" t="s">
        <v>573</v>
      </c>
      <c r="B380" s="72" t="s">
        <v>573</v>
      </c>
      <c r="C380" s="101">
        <v>134549144.0974603</v>
      </c>
      <c r="D380" s="102">
        <v>14640392.684080377</v>
      </c>
      <c r="E380" s="86">
        <v>52833128.021111101</v>
      </c>
      <c r="F380" s="86">
        <v>20600927.690341629</v>
      </c>
      <c r="G380" s="86">
        <v>16080875.533791566</v>
      </c>
      <c r="H380" s="86">
        <v>13587462.249588013</v>
      </c>
      <c r="I380" s="86">
        <v>1820355.1945719181</v>
      </c>
      <c r="J380" s="86">
        <v>59075207.445655771</v>
      </c>
      <c r="K380" s="86">
        <v>9784482.4215061869</v>
      </c>
      <c r="L380" s="86">
        <v>322971975.33810687</v>
      </c>
    </row>
    <row r="381" spans="1:12" x14ac:dyDescent="0.25">
      <c r="A381" s="105" t="s">
        <v>575</v>
      </c>
      <c r="B381" s="72" t="s">
        <v>575</v>
      </c>
      <c r="C381" s="101">
        <v>197340382.4317337</v>
      </c>
      <c r="D381" s="102">
        <v>10637448.803664988</v>
      </c>
      <c r="E381" s="86">
        <v>20066347.664066695</v>
      </c>
      <c r="F381" s="86">
        <v>20600927.690341629</v>
      </c>
      <c r="G381" s="86">
        <v>16080875.533791566</v>
      </c>
      <c r="H381" s="86">
        <v>13587462.249588013</v>
      </c>
      <c r="I381" s="86">
        <v>1820355.1945719181</v>
      </c>
      <c r="J381" s="86">
        <v>59075207.445655771</v>
      </c>
      <c r="K381" s="86">
        <v>10786489.279261623</v>
      </c>
      <c r="L381" s="86">
        <v>349995496.29267591</v>
      </c>
    </row>
    <row r="382" spans="1:12" x14ac:dyDescent="0.25">
      <c r="A382" s="105" t="s">
        <v>577</v>
      </c>
      <c r="B382" s="106" t="s">
        <v>577</v>
      </c>
      <c r="C382" s="101">
        <v>249476511.95921081</v>
      </c>
      <c r="D382" s="102">
        <v>14323382.040667763</v>
      </c>
      <c r="E382" s="86">
        <v>40005411.929988891</v>
      </c>
      <c r="F382" s="86">
        <v>41201855.380683407</v>
      </c>
      <c r="G382" s="86">
        <v>32161751.067583133</v>
      </c>
      <c r="H382" s="86">
        <v>13688880.245532444</v>
      </c>
      <c r="I382" s="86">
        <v>3327024.7520066439</v>
      </c>
      <c r="J382" s="86">
        <v>102821772.28739411</v>
      </c>
      <c r="K382" s="86">
        <v>15177999.58894993</v>
      </c>
      <c r="L382" s="86">
        <v>512184589.2520172</v>
      </c>
    </row>
    <row r="383" spans="1:12" x14ac:dyDescent="0.25">
      <c r="A383" s="105" t="s">
        <v>579</v>
      </c>
      <c r="B383" s="106" t="s">
        <v>579</v>
      </c>
      <c r="C383" s="101">
        <v>69844899.117291093</v>
      </c>
      <c r="D383" s="102">
        <v>12359083.001154743</v>
      </c>
      <c r="E383" s="86">
        <v>45676470.095696479</v>
      </c>
      <c r="F383" s="86">
        <v>18428531.666826956</v>
      </c>
      <c r="G383" s="86">
        <v>22251295.906744707</v>
      </c>
      <c r="H383" s="86">
        <v>13587462.249588013</v>
      </c>
      <c r="I383" s="86">
        <v>2437397.2318672324</v>
      </c>
      <c r="J383" s="86">
        <v>64273292.735276356</v>
      </c>
      <c r="K383" s="86">
        <v>7107414.5760569507</v>
      </c>
      <c r="L383" s="86">
        <v>255965846.58050257</v>
      </c>
    </row>
    <row r="384" spans="1:12" x14ac:dyDescent="0.25">
      <c r="A384" s="105" t="s">
        <v>581</v>
      </c>
      <c r="B384" s="106" t="s">
        <v>581</v>
      </c>
      <c r="C384" s="101">
        <v>129348652.37103029</v>
      </c>
      <c r="D384" s="102">
        <v>11180962.075375468</v>
      </c>
      <c r="E384" s="86">
        <v>20645730.903540008</v>
      </c>
      <c r="F384" s="86">
        <v>18407940.393870153</v>
      </c>
      <c r="G384" s="86">
        <v>22251295.906744707</v>
      </c>
      <c r="H384" s="86">
        <v>13587462.249588013</v>
      </c>
      <c r="I384" s="86">
        <v>2437397.2318672324</v>
      </c>
      <c r="J384" s="86">
        <v>64243991.948654875</v>
      </c>
      <c r="K384" s="86">
        <v>8313707.2150249407</v>
      </c>
      <c r="L384" s="86">
        <v>290417140.29569572</v>
      </c>
    </row>
    <row r="385" spans="1:12" x14ac:dyDescent="0.25">
      <c r="A385" s="105" t="s">
        <v>583</v>
      </c>
      <c r="B385" s="106" t="s">
        <v>583</v>
      </c>
      <c r="C385" s="101">
        <v>87302353.896966413</v>
      </c>
      <c r="D385" s="102">
        <v>8968247.378949333</v>
      </c>
      <c r="E385" s="86">
        <v>38704163.140160337</v>
      </c>
      <c r="F385" s="86">
        <v>18407940.393870153</v>
      </c>
      <c r="G385" s="86">
        <v>22251295.906744707</v>
      </c>
      <c r="H385" s="86">
        <v>13587462.249588013</v>
      </c>
      <c r="I385" s="86">
        <v>2437397.2318672324</v>
      </c>
      <c r="J385" s="86">
        <v>64243991.948654875</v>
      </c>
      <c r="K385" s="86">
        <v>5690595.5956028104</v>
      </c>
      <c r="L385" s="86">
        <v>261593447.74240386</v>
      </c>
    </row>
    <row r="386" spans="1:12" x14ac:dyDescent="0.25">
      <c r="A386" s="105" t="s">
        <v>585</v>
      </c>
      <c r="B386" s="106" t="s">
        <v>585</v>
      </c>
      <c r="C386" s="101">
        <v>155172973.56022644</v>
      </c>
      <c r="D386" s="102">
        <v>14197849.744795151</v>
      </c>
      <c r="E386" s="86">
        <v>52390430.748388164</v>
      </c>
      <c r="F386" s="86">
        <v>21735338.830328379</v>
      </c>
      <c r="G386" s="86">
        <v>17095055.493235879</v>
      </c>
      <c r="H386" s="86">
        <v>13688880.245532444</v>
      </c>
      <c r="I386" s="86">
        <v>1820355.1945719181</v>
      </c>
      <c r="J386" s="86">
        <v>65232889.19710502</v>
      </c>
      <c r="K386" s="86">
        <v>10631153.93358166</v>
      </c>
      <c r="L386" s="86">
        <v>351964926.94776505</v>
      </c>
    </row>
    <row r="387" spans="1:12" x14ac:dyDescent="0.25">
      <c r="A387" s="105" t="s">
        <v>587</v>
      </c>
      <c r="B387" s="106" t="s">
        <v>587</v>
      </c>
      <c r="C387" s="101">
        <v>201855010.66877818</v>
      </c>
      <c r="D387" s="102">
        <v>10705742.606431816</v>
      </c>
      <c r="E387" s="86">
        <v>20577387.920164824</v>
      </c>
      <c r="F387" s="86">
        <v>20621518.963298433</v>
      </c>
      <c r="G387" s="86">
        <v>16080875.533791566</v>
      </c>
      <c r="H387" s="86">
        <v>13587462.249588013</v>
      </c>
      <c r="I387" s="86">
        <v>1820355.1945719181</v>
      </c>
      <c r="J387" s="86">
        <v>59104508.232277244</v>
      </c>
      <c r="K387" s="86">
        <v>10983402.412484247</v>
      </c>
      <c r="L387" s="86">
        <v>355336263.7813862</v>
      </c>
    </row>
    <row r="388" spans="1:12" x14ac:dyDescent="0.25">
      <c r="A388" s="105" t="s">
        <v>589</v>
      </c>
      <c r="B388" s="106" t="s">
        <v>589</v>
      </c>
      <c r="C388" s="101">
        <v>240863831.13075605</v>
      </c>
      <c r="D388" s="102">
        <v>14323382.040667763</v>
      </c>
      <c r="E388" s="86">
        <v>39800382.979863331</v>
      </c>
      <c r="F388" s="86">
        <v>40088035.513653472</v>
      </c>
      <c r="G388" s="86">
        <v>31147571.108138818</v>
      </c>
      <c r="H388" s="86">
        <v>13587462.249588013</v>
      </c>
      <c r="I388" s="86">
        <v>3327024.7520066439</v>
      </c>
      <c r="J388" s="86">
        <v>99649375.124681398</v>
      </c>
      <c r="K388" s="86">
        <v>14752690.817954019</v>
      </c>
      <c r="L388" s="86">
        <v>497539755.71730947</v>
      </c>
    </row>
    <row r="389" spans="1:12" x14ac:dyDescent="0.25">
      <c r="A389" s="105" t="s">
        <v>591</v>
      </c>
      <c r="B389" s="106" t="s">
        <v>591</v>
      </c>
      <c r="C389" s="101">
        <v>88522602.931354299</v>
      </c>
      <c r="D389" s="102">
        <v>12354883.126293764</v>
      </c>
      <c r="E389" s="86">
        <v>45744813.079071663</v>
      </c>
      <c r="F389" s="86">
        <v>18407940.393870153</v>
      </c>
      <c r="G389" s="86">
        <v>22251295.906744707</v>
      </c>
      <c r="H389" s="86">
        <v>13587462.249588013</v>
      </c>
      <c r="I389" s="86">
        <v>2437397.2318672324</v>
      </c>
      <c r="J389" s="86">
        <v>64243991.948654875</v>
      </c>
      <c r="K389" s="86">
        <v>7461248.9076609379</v>
      </c>
      <c r="L389" s="86">
        <v>275011635.77510566</v>
      </c>
    </row>
    <row r="390" spans="1:12" x14ac:dyDescent="0.25">
      <c r="A390" s="105" t="s">
        <v>593</v>
      </c>
      <c r="B390" s="106" t="s">
        <v>593</v>
      </c>
      <c r="C390" s="101">
        <v>125365451.51910642</v>
      </c>
      <c r="D390" s="102">
        <v>8968247.378949333</v>
      </c>
      <c r="E390" s="86">
        <v>20203033.630817067</v>
      </c>
      <c r="F390" s="86">
        <v>19542351.533856899</v>
      </c>
      <c r="G390" s="86">
        <v>23265475.866189018</v>
      </c>
      <c r="H390" s="86">
        <v>13688880.245532444</v>
      </c>
      <c r="I390" s="86">
        <v>2437397.2318672324</v>
      </c>
      <c r="J390" s="86">
        <v>67445689.89798905</v>
      </c>
      <c r="K390" s="86">
        <v>8212879.3292456353</v>
      </c>
      <c r="L390" s="86">
        <v>289129406.63355309</v>
      </c>
    </row>
    <row r="391" spans="1:12" x14ac:dyDescent="0.25">
      <c r="A391" s="105" t="s">
        <v>595</v>
      </c>
      <c r="B391" s="106" t="s">
        <v>595</v>
      </c>
      <c r="C391" s="101">
        <v>114779296.4398028</v>
      </c>
      <c r="D391" s="102">
        <v>9309716.3927834649</v>
      </c>
      <c r="E391" s="86">
        <v>39215203.396258466</v>
      </c>
      <c r="F391" s="86">
        <v>18428531.666826956</v>
      </c>
      <c r="G391" s="86">
        <v>22251295.906744707</v>
      </c>
      <c r="H391" s="86">
        <v>13587462.249588013</v>
      </c>
      <c r="I391" s="86">
        <v>2437397.2318672324</v>
      </c>
      <c r="J391" s="86">
        <v>64273292.735276356</v>
      </c>
      <c r="K391" s="86">
        <v>5935749.1961021088</v>
      </c>
      <c r="L391" s="86">
        <v>290217945.21525007</v>
      </c>
    </row>
    <row r="392" spans="1:12" x14ac:dyDescent="0.25">
      <c r="A392" s="105" t="s">
        <v>597</v>
      </c>
      <c r="B392" s="106" t="s">
        <v>597</v>
      </c>
      <c r="C392" s="101">
        <v>134315760.47390279</v>
      </c>
      <c r="D392" s="102">
        <v>14266143.547561977</v>
      </c>
      <c r="E392" s="86">
        <v>52833128.021111101</v>
      </c>
      <c r="F392" s="86">
        <v>20621518.963298433</v>
      </c>
      <c r="G392" s="86">
        <v>16080875.533791566</v>
      </c>
      <c r="H392" s="86">
        <v>13587462.249588013</v>
      </c>
      <c r="I392" s="86">
        <v>1820355.1945719181</v>
      </c>
      <c r="J392" s="86">
        <v>59104508.232277244</v>
      </c>
      <c r="K392" s="86">
        <v>9761886.965894673</v>
      </c>
      <c r="L392" s="86">
        <v>322391639.18199778</v>
      </c>
    </row>
    <row r="393" spans="1:12" x14ac:dyDescent="0.25">
      <c r="A393" s="105" t="s">
        <v>599</v>
      </c>
      <c r="B393" s="106" t="s">
        <v>599</v>
      </c>
      <c r="C393" s="101">
        <v>226516329.38225746</v>
      </c>
      <c r="D393" s="102">
        <v>11054749.159843903</v>
      </c>
      <c r="E393" s="86">
        <v>24752972.873964783</v>
      </c>
      <c r="F393" s="86">
        <v>24333145.687943608</v>
      </c>
      <c r="G393" s="86">
        <v>18833369.467934072</v>
      </c>
      <c r="H393" s="86">
        <v>16857555.31705448</v>
      </c>
      <c r="I393" s="86">
        <v>1883336.9467934077</v>
      </c>
      <c r="J393" s="86">
        <v>61907407.41972556</v>
      </c>
      <c r="K393" s="86">
        <v>12484590.712109841</v>
      </c>
      <c r="L393" s="86">
        <v>398623456.96762711</v>
      </c>
    </row>
    <row r="394" spans="1:12" x14ac:dyDescent="0.25">
      <c r="A394" s="105" t="s">
        <v>601</v>
      </c>
      <c r="B394" s="106" t="s">
        <v>601</v>
      </c>
      <c r="C394" s="101">
        <v>251183316.05295032</v>
      </c>
      <c r="D394" s="102">
        <v>14323382.040667763</v>
      </c>
      <c r="E394" s="86">
        <v>39937068.946613707</v>
      </c>
      <c r="F394" s="86">
        <v>41222446.653640218</v>
      </c>
      <c r="G394" s="86">
        <v>32161751.067583133</v>
      </c>
      <c r="H394" s="86">
        <v>13688880.245532444</v>
      </c>
      <c r="I394" s="86">
        <v>3327024.7520066439</v>
      </c>
      <c r="J394" s="86">
        <v>102851073.07401557</v>
      </c>
      <c r="K394" s="86">
        <v>15241884.388992935</v>
      </c>
      <c r="L394" s="86">
        <v>513936827.22200274</v>
      </c>
    </row>
    <row r="395" spans="1:12" x14ac:dyDescent="0.25">
      <c r="A395" s="105" t="s">
        <v>603</v>
      </c>
      <c r="B395" s="106" t="s">
        <v>603</v>
      </c>
      <c r="C395" s="101">
        <v>154217037.45454764</v>
      </c>
      <c r="D395" s="102">
        <v>12354883.126293764</v>
      </c>
      <c r="E395" s="86">
        <v>45744813.079071663</v>
      </c>
      <c r="F395" s="86">
        <v>18407940.393870153</v>
      </c>
      <c r="G395" s="86">
        <v>22251295.906744707</v>
      </c>
      <c r="H395" s="86">
        <v>18479569.568240695</v>
      </c>
      <c r="I395" s="86">
        <v>2437397.2318672324</v>
      </c>
      <c r="J395" s="86">
        <v>69747612.682139158</v>
      </c>
      <c r="K395" s="86">
        <v>10546182.468780536</v>
      </c>
      <c r="L395" s="86">
        <v>354186731.91155559</v>
      </c>
    </row>
    <row r="396" spans="1:12" x14ac:dyDescent="0.25">
      <c r="A396" s="105" t="s">
        <v>605</v>
      </c>
      <c r="B396" s="106" t="s">
        <v>605</v>
      </c>
      <c r="C396" s="101">
        <v>161287282.62255251</v>
      </c>
      <c r="D396" s="102">
        <v>14197849.744795151</v>
      </c>
      <c r="E396" s="86">
        <v>45375605.236667894</v>
      </c>
      <c r="F396" s="86">
        <v>19562942.806813702</v>
      </c>
      <c r="G396" s="86">
        <v>23265475.866189018</v>
      </c>
      <c r="H396" s="86">
        <v>18580987.564185128</v>
      </c>
      <c r="I396" s="86">
        <v>2437397.2318672324</v>
      </c>
      <c r="J396" s="86">
        <v>72978611.418094799</v>
      </c>
      <c r="K396" s="86">
        <v>10962556.246216137</v>
      </c>
      <c r="L396" s="86">
        <v>368648708.73738158</v>
      </c>
    </row>
    <row r="397" spans="1:12" x14ac:dyDescent="0.25">
      <c r="A397" s="105" t="s">
        <v>607</v>
      </c>
      <c r="B397" s="106" t="s">
        <v>607</v>
      </c>
      <c r="C397" s="101">
        <v>156094740.33216506</v>
      </c>
      <c r="D397" s="102">
        <v>14197849.744795151</v>
      </c>
      <c r="E397" s="86">
        <v>45307262.25329271</v>
      </c>
      <c r="F397" s="86">
        <v>18407940.393870153</v>
      </c>
      <c r="G397" s="86">
        <v>22251295.906744707</v>
      </c>
      <c r="H397" s="86">
        <v>18479569.568240695</v>
      </c>
      <c r="I397" s="86">
        <v>2437397.2318672324</v>
      </c>
      <c r="J397" s="86">
        <v>69747612.682139158</v>
      </c>
      <c r="K397" s="86">
        <v>10672598.280227546</v>
      </c>
      <c r="L397" s="86">
        <v>357596266.39334244</v>
      </c>
    </row>
    <row r="398" spans="1:12" x14ac:dyDescent="0.25">
      <c r="A398" s="105" t="s">
        <v>609</v>
      </c>
      <c r="B398" s="106" t="s">
        <v>609</v>
      </c>
      <c r="C398" s="101">
        <v>277620519.59037495</v>
      </c>
      <c r="D398" s="102">
        <v>13358457.432970639</v>
      </c>
      <c r="E398" s="86">
        <v>47030648.46053309</v>
      </c>
      <c r="F398" s="86">
        <v>40723866.133486323</v>
      </c>
      <c r="G398" s="86">
        <v>40114728.049623668</v>
      </c>
      <c r="H398" s="86">
        <v>16857555.31705448</v>
      </c>
      <c r="I398" s="86">
        <v>4011472.8049623673</v>
      </c>
      <c r="J398" s="86">
        <v>101707622.30512685</v>
      </c>
      <c r="K398" s="86">
        <v>16931391.813159607</v>
      </c>
      <c r="L398" s="86">
        <v>558356261.90729201</v>
      </c>
    </row>
    <row r="399" spans="1:12" x14ac:dyDescent="0.25">
      <c r="A399" s="105" t="s">
        <v>611</v>
      </c>
      <c r="B399" s="106" t="s">
        <v>611</v>
      </c>
      <c r="C399" s="101">
        <v>225154951.82402253</v>
      </c>
      <c r="D399" s="102">
        <v>11054749.159843903</v>
      </c>
      <c r="E399" s="86">
        <v>24752972.873964783</v>
      </c>
      <c r="F399" s="86">
        <v>24333145.687943608</v>
      </c>
      <c r="G399" s="86">
        <v>18833369.467934072</v>
      </c>
      <c r="H399" s="86">
        <v>16857555.31705448</v>
      </c>
      <c r="I399" s="86">
        <v>1883336.9467934077</v>
      </c>
      <c r="J399" s="86">
        <v>61907407.41972556</v>
      </c>
      <c r="K399" s="86">
        <v>12432170.624064585</v>
      </c>
      <c r="L399" s="86">
        <v>397209659.32134688</v>
      </c>
    </row>
    <row r="400" spans="1:12" x14ac:dyDescent="0.25">
      <c r="A400" s="105" t="s">
        <v>613</v>
      </c>
      <c r="B400" s="106" t="s">
        <v>613</v>
      </c>
      <c r="C400" s="101">
        <v>278641552.75561637</v>
      </c>
      <c r="D400" s="102">
        <v>13358457.432970639</v>
      </c>
      <c r="E400" s="86">
        <v>47030648.46053309</v>
      </c>
      <c r="F400" s="86">
        <v>40723866.133486323</v>
      </c>
      <c r="G400" s="86">
        <v>40114728.049623668</v>
      </c>
      <c r="H400" s="86">
        <v>16857555.31705448</v>
      </c>
      <c r="I400" s="86">
        <v>4011472.8049623673</v>
      </c>
      <c r="J400" s="86">
        <v>101707622.30512685</v>
      </c>
      <c r="K400" s="86">
        <v>16970706.879061293</v>
      </c>
      <c r="L400" s="86">
        <v>559416610.13843524</v>
      </c>
    </row>
    <row r="401" spans="1:12" x14ac:dyDescent="0.25">
      <c r="A401" s="105" t="s">
        <v>615</v>
      </c>
      <c r="B401" s="106" t="s">
        <v>615</v>
      </c>
      <c r="C401" s="101">
        <v>225835640.60085011</v>
      </c>
      <c r="D401" s="102">
        <v>11054749.159843903</v>
      </c>
      <c r="E401" s="86">
        <v>24752972.873964783</v>
      </c>
      <c r="F401" s="86">
        <v>24333145.687943608</v>
      </c>
      <c r="G401" s="86">
        <v>18833369.467934072</v>
      </c>
      <c r="H401" s="86">
        <v>16857555.31705448</v>
      </c>
      <c r="I401" s="86">
        <v>1883336.9467934077</v>
      </c>
      <c r="J401" s="86">
        <v>61907407.41972556</v>
      </c>
      <c r="K401" s="86">
        <v>12458380.667999042</v>
      </c>
      <c r="L401" s="86">
        <v>397916558.14210892</v>
      </c>
    </row>
    <row r="402" spans="1:12" x14ac:dyDescent="0.25">
      <c r="A402" s="105" t="s">
        <v>617</v>
      </c>
      <c r="B402" s="106" t="s">
        <v>617</v>
      </c>
      <c r="C402" s="101">
        <v>279662585.92772728</v>
      </c>
      <c r="D402" s="102">
        <v>13358457.432970639</v>
      </c>
      <c r="E402" s="86">
        <v>47030648.46053309</v>
      </c>
      <c r="F402" s="86">
        <v>40723866.133486323</v>
      </c>
      <c r="G402" s="86">
        <v>40114728.049623668</v>
      </c>
      <c r="H402" s="86">
        <v>16857555.31705448</v>
      </c>
      <c r="I402" s="86">
        <v>4011472.8049623673</v>
      </c>
      <c r="J402" s="86">
        <v>101707622.30512685</v>
      </c>
      <c r="K402" s="86">
        <v>17010021.945227493</v>
      </c>
      <c r="L402" s="86">
        <v>560476958.3767122</v>
      </c>
    </row>
    <row r="403" spans="1:12" x14ac:dyDescent="0.25">
      <c r="A403" s="105" t="s">
        <v>599</v>
      </c>
      <c r="B403" s="106" t="s">
        <v>599</v>
      </c>
      <c r="C403" s="101">
        <v>226516329.38225746</v>
      </c>
      <c r="D403" s="102">
        <v>11054749.159843903</v>
      </c>
      <c r="E403" s="86">
        <v>24752972.873964783</v>
      </c>
      <c r="F403" s="86">
        <v>24333145.687943608</v>
      </c>
      <c r="G403" s="86">
        <v>18833369.467934072</v>
      </c>
      <c r="H403" s="86">
        <v>16857555.31705448</v>
      </c>
      <c r="I403" s="86">
        <v>1883336.9467934077</v>
      </c>
      <c r="J403" s="86">
        <v>61907407.41972556</v>
      </c>
      <c r="K403" s="86">
        <v>12484590.712109841</v>
      </c>
      <c r="L403" s="86">
        <v>398623456.96762711</v>
      </c>
    </row>
    <row r="404" spans="1:12" x14ac:dyDescent="0.25">
      <c r="A404" s="105" t="s">
        <v>619</v>
      </c>
      <c r="B404" s="106" t="s">
        <v>619</v>
      </c>
      <c r="C404" s="101">
        <v>135099893.66676289</v>
      </c>
      <c r="D404" s="102">
        <v>21515122.07964034</v>
      </c>
      <c r="E404" s="86">
        <v>78838264.121469721</v>
      </c>
      <c r="F404" s="86">
        <v>18428531.666826956</v>
      </c>
      <c r="G404" s="86">
        <v>22251295.906744707</v>
      </c>
      <c r="H404" s="86">
        <v>13587462.249588013</v>
      </c>
      <c r="I404" s="86">
        <v>2437397.2318672324</v>
      </c>
      <c r="J404" s="86">
        <v>64273292.735276356</v>
      </c>
      <c r="K404" s="86">
        <v>10323584.227727018</v>
      </c>
      <c r="L404" s="86">
        <v>366754843.88590324</v>
      </c>
    </row>
    <row r="405" spans="1:12" x14ac:dyDescent="0.25">
      <c r="A405" s="105" t="s">
        <v>620</v>
      </c>
      <c r="B405" s="106" t="s">
        <v>620</v>
      </c>
      <c r="C405" s="101">
        <v>190159226.06337821</v>
      </c>
      <c r="D405" s="102">
        <v>12969032.18665175</v>
      </c>
      <c r="E405" s="86">
        <v>35104669.812932365</v>
      </c>
      <c r="F405" s="86">
        <v>18428531.666826956</v>
      </c>
      <c r="G405" s="86">
        <v>22251295.906744707</v>
      </c>
      <c r="H405" s="86">
        <v>13587462.249588013</v>
      </c>
      <c r="I405" s="86">
        <v>2437397.2318672324</v>
      </c>
      <c r="J405" s="86">
        <v>64273292.735276356</v>
      </c>
      <c r="K405" s="86">
        <v>11297515.105695026</v>
      </c>
      <c r="L405" s="86">
        <v>370508422.95896059</v>
      </c>
    </row>
    <row r="406" spans="1:12" x14ac:dyDescent="0.25">
      <c r="A406" s="105" t="s">
        <v>621</v>
      </c>
      <c r="B406" s="106" t="s">
        <v>621</v>
      </c>
      <c r="C406" s="101">
        <v>61005343.889366418</v>
      </c>
      <c r="D406" s="102">
        <v>10995564.291600535</v>
      </c>
      <c r="E406" s="86">
        <v>48957251.400073498</v>
      </c>
      <c r="F406" s="86">
        <v>18428531.666826956</v>
      </c>
      <c r="G406" s="86">
        <v>22251295.906744707</v>
      </c>
      <c r="H406" s="86">
        <v>13587462.249588013</v>
      </c>
      <c r="I406" s="86">
        <v>2437397.2318672324</v>
      </c>
      <c r="J406" s="86">
        <v>64273292.735276356</v>
      </c>
      <c r="K406" s="86">
        <v>6623088.9809742542</v>
      </c>
      <c r="L406" s="86">
        <v>248559228.35231799</v>
      </c>
    </row>
    <row r="407" spans="1:12" x14ac:dyDescent="0.25">
      <c r="A407" s="105" t="s">
        <v>622</v>
      </c>
      <c r="B407" s="106" t="s">
        <v>622</v>
      </c>
      <c r="C407" s="101">
        <v>177215051.99927416</v>
      </c>
      <c r="D407" s="102">
        <v>28380080.46550237</v>
      </c>
      <c r="E407" s="86">
        <v>100877567.04001641</v>
      </c>
      <c r="F407" s="86">
        <v>20600927.690341629</v>
      </c>
      <c r="G407" s="86">
        <v>16080875.533791566</v>
      </c>
      <c r="H407" s="86">
        <v>13587462.249588013</v>
      </c>
      <c r="I407" s="86">
        <v>1820355.1945719181</v>
      </c>
      <c r="J407" s="86">
        <v>59075207.445655771</v>
      </c>
      <c r="K407" s="86">
        <v>13551620.294400435</v>
      </c>
      <c r="L407" s="86">
        <v>431189147.91314226</v>
      </c>
    </row>
    <row r="408" spans="1:12" x14ac:dyDescent="0.25">
      <c r="A408" s="105" t="s">
        <v>623</v>
      </c>
      <c r="B408" s="106" t="s">
        <v>623</v>
      </c>
      <c r="C408" s="101">
        <v>296236383.16646588</v>
      </c>
      <c r="D408" s="102">
        <v>15123539.002208248</v>
      </c>
      <c r="E408" s="86">
        <v>35241355.779682741</v>
      </c>
      <c r="F408" s="86">
        <v>20600927.690341629</v>
      </c>
      <c r="G408" s="86">
        <v>16080875.533791566</v>
      </c>
      <c r="H408" s="86">
        <v>13587462.249588013</v>
      </c>
      <c r="I408" s="86">
        <v>1820355.1945719181</v>
      </c>
      <c r="J408" s="86">
        <v>59075207.445655771</v>
      </c>
      <c r="K408" s="86">
        <v>15351493.09111028</v>
      </c>
      <c r="L408" s="86">
        <v>473117599.15341604</v>
      </c>
    </row>
    <row r="409" spans="1:12" x14ac:dyDescent="0.25">
      <c r="A409" s="105" t="s">
        <v>624</v>
      </c>
      <c r="B409" s="106" t="s">
        <v>624</v>
      </c>
      <c r="C409" s="101">
        <v>372135208.16524893</v>
      </c>
      <c r="D409" s="102">
        <v>22495405.476213798</v>
      </c>
      <c r="E409" s="86">
        <v>70355428.161220968</v>
      </c>
      <c r="F409" s="86">
        <v>41201855.380683407</v>
      </c>
      <c r="G409" s="86">
        <v>32161751.067583133</v>
      </c>
      <c r="H409" s="86">
        <v>13688880.245532444</v>
      </c>
      <c r="I409" s="86">
        <v>3327024.7520066439</v>
      </c>
      <c r="J409" s="86">
        <v>102821772.28739411</v>
      </c>
      <c r="K409" s="86">
        <v>21384215.673628613</v>
      </c>
      <c r="L409" s="86">
        <v>679571541.209512</v>
      </c>
    </row>
    <row r="410" spans="1:12" x14ac:dyDescent="0.25">
      <c r="A410" s="105" t="s">
        <v>625</v>
      </c>
      <c r="B410" s="106" t="s">
        <v>625</v>
      </c>
      <c r="C410" s="101">
        <v>127225275.37609532</v>
      </c>
      <c r="D410" s="102">
        <v>14555965.232730698</v>
      </c>
      <c r="E410" s="86">
        <v>78258880.881996408</v>
      </c>
      <c r="F410" s="86">
        <v>18428531.666826956</v>
      </c>
      <c r="G410" s="86">
        <v>22251295.906744707</v>
      </c>
      <c r="H410" s="86">
        <v>13587462.249588013</v>
      </c>
      <c r="I410" s="86">
        <v>2437397.2318672324</v>
      </c>
      <c r="J410" s="86">
        <v>64273292.735276356</v>
      </c>
      <c r="K410" s="86">
        <v>10656017.424140962</v>
      </c>
      <c r="L410" s="86">
        <v>351674118.70526671</v>
      </c>
    </row>
    <row r="411" spans="1:12" x14ac:dyDescent="0.25">
      <c r="A411" s="105" t="s">
        <v>626</v>
      </c>
      <c r="B411" s="106" t="s">
        <v>626</v>
      </c>
      <c r="C411" s="101">
        <v>201920456.30047733</v>
      </c>
      <c r="D411" s="102">
        <v>28380080.46550237</v>
      </c>
      <c r="E411" s="86">
        <v>35820739.019156054</v>
      </c>
      <c r="F411" s="86">
        <v>18407940.393870153</v>
      </c>
      <c r="G411" s="86">
        <v>22251295.906744707</v>
      </c>
      <c r="H411" s="86">
        <v>13587462.249588013</v>
      </c>
      <c r="I411" s="86">
        <v>2437397.2318672324</v>
      </c>
      <c r="J411" s="86">
        <v>64243991.948654875</v>
      </c>
      <c r="K411" s="86">
        <v>11895767.504840026</v>
      </c>
      <c r="L411" s="86">
        <v>398945131.02070081</v>
      </c>
    </row>
    <row r="412" spans="1:12" x14ac:dyDescent="0.25">
      <c r="A412" s="105" t="s">
        <v>627</v>
      </c>
      <c r="B412" s="106" t="s">
        <v>627</v>
      </c>
      <c r="C412" s="101">
        <v>141511943.64662254</v>
      </c>
      <c r="D412" s="102">
        <v>12969032.18665175</v>
      </c>
      <c r="E412" s="86">
        <v>49093937.366823874</v>
      </c>
      <c r="F412" s="86">
        <v>18407940.393870153</v>
      </c>
      <c r="G412" s="86">
        <v>22251295.906744707</v>
      </c>
      <c r="H412" s="86">
        <v>13587462.249588013</v>
      </c>
      <c r="I412" s="86">
        <v>2437397.2318672324</v>
      </c>
      <c r="J412" s="86">
        <v>64243991.948654875</v>
      </c>
      <c r="K412" s="86">
        <v>7298955.4156093132</v>
      </c>
      <c r="L412" s="86">
        <v>331801956.34643245</v>
      </c>
    </row>
    <row r="413" spans="1:12" x14ac:dyDescent="0.25">
      <c r="A413" s="105" t="s">
        <v>628</v>
      </c>
      <c r="B413" s="106" t="s">
        <v>628</v>
      </c>
      <c r="C413" s="101">
        <v>193421663.76207954</v>
      </c>
      <c r="D413" s="102">
        <v>18683939.943338409</v>
      </c>
      <c r="E413" s="86">
        <v>100571555.73404385</v>
      </c>
      <c r="F413" s="86">
        <v>21735338.830328379</v>
      </c>
      <c r="G413" s="86">
        <v>17095055.493235879</v>
      </c>
      <c r="H413" s="86">
        <v>13688880.245532444</v>
      </c>
      <c r="I413" s="86">
        <v>1820355.1945719181</v>
      </c>
      <c r="J413" s="86">
        <v>65232889.19710502</v>
      </c>
      <c r="K413" s="86">
        <v>13811376.882007999</v>
      </c>
      <c r="L413" s="86">
        <v>446061055.28224343</v>
      </c>
    </row>
    <row r="414" spans="1:12" x14ac:dyDescent="0.25">
      <c r="A414" s="105" t="s">
        <v>629</v>
      </c>
      <c r="B414" s="106" t="s">
        <v>629</v>
      </c>
      <c r="C414" s="101">
        <v>297928633.8388347</v>
      </c>
      <c r="D414" s="102">
        <v>21515122.07964034</v>
      </c>
      <c r="E414" s="86">
        <v>35684053.052405678</v>
      </c>
      <c r="F414" s="86">
        <v>20621518.963298433</v>
      </c>
      <c r="G414" s="86">
        <v>16080875.533791566</v>
      </c>
      <c r="H414" s="86">
        <v>13587462.249588013</v>
      </c>
      <c r="I414" s="86">
        <v>1820355.1945719181</v>
      </c>
      <c r="J414" s="86">
        <v>59104508.232277244</v>
      </c>
      <c r="K414" s="86">
        <v>15500294.368858684</v>
      </c>
      <c r="L414" s="86">
        <v>481842823.51326656</v>
      </c>
    </row>
    <row r="415" spans="1:12" x14ac:dyDescent="0.25">
      <c r="A415" s="105" t="s">
        <v>630</v>
      </c>
      <c r="B415" s="106" t="s">
        <v>630</v>
      </c>
      <c r="C415" s="101">
        <v>361293681.88740188</v>
      </c>
      <c r="D415" s="102">
        <v>22495405.476213798</v>
      </c>
      <c r="E415" s="86">
        <v>69945370.260969862</v>
      </c>
      <c r="F415" s="86">
        <v>40088035.513653472</v>
      </c>
      <c r="G415" s="86">
        <v>31147571.108138818</v>
      </c>
      <c r="H415" s="86">
        <v>13587462.249588013</v>
      </c>
      <c r="I415" s="86">
        <v>3327024.7520066439</v>
      </c>
      <c r="J415" s="86">
        <v>99649375.124681398</v>
      </c>
      <c r="K415" s="86">
        <v>20865213.347963747</v>
      </c>
      <c r="L415" s="86">
        <v>662399139.72061753</v>
      </c>
    </row>
    <row r="416" spans="1:12" x14ac:dyDescent="0.25">
      <c r="A416" s="105" t="s">
        <v>631</v>
      </c>
      <c r="B416" s="106" t="s">
        <v>631</v>
      </c>
      <c r="C416" s="101">
        <v>145027001.60535702</v>
      </c>
      <c r="D416" s="102">
        <v>14998006.706335634</v>
      </c>
      <c r="E416" s="86">
        <v>78395566.848746777</v>
      </c>
      <c r="F416" s="86">
        <v>18407940.393870153</v>
      </c>
      <c r="G416" s="86">
        <v>22251295.906744707</v>
      </c>
      <c r="H416" s="86">
        <v>13587462.249588013</v>
      </c>
      <c r="I416" s="86">
        <v>2437397.2318672324</v>
      </c>
      <c r="J416" s="86">
        <v>64243991.948654875</v>
      </c>
      <c r="K416" s="86">
        <v>10376782.126322521</v>
      </c>
      <c r="L416" s="86">
        <v>369725445.01748693</v>
      </c>
    </row>
    <row r="417" spans="1:12" x14ac:dyDescent="0.25">
      <c r="A417" s="105" t="s">
        <v>632</v>
      </c>
      <c r="B417" s="106" t="s">
        <v>632</v>
      </c>
      <c r="C417" s="101">
        <v>210452548.33627781</v>
      </c>
      <c r="D417" s="102">
        <v>12969032.18665175</v>
      </c>
      <c r="E417" s="86">
        <v>35514727.713183485</v>
      </c>
      <c r="F417" s="86">
        <v>19542351.533856899</v>
      </c>
      <c r="G417" s="86">
        <v>23265475.866189018</v>
      </c>
      <c r="H417" s="86">
        <v>13688880.245532444</v>
      </c>
      <c r="I417" s="86">
        <v>2437397.2318672324</v>
      </c>
      <c r="J417" s="86">
        <v>67445689.89798905</v>
      </c>
      <c r="K417" s="86">
        <v>12180440.116327025</v>
      </c>
      <c r="L417" s="86">
        <v>397496543.12787473</v>
      </c>
    </row>
    <row r="418" spans="1:12" x14ac:dyDescent="0.25">
      <c r="A418" s="105" t="s">
        <v>633</v>
      </c>
      <c r="B418" s="106" t="s">
        <v>633</v>
      </c>
      <c r="C418" s="101">
        <v>145962281.6392526</v>
      </c>
      <c r="D418" s="102">
        <v>21515122.07964034</v>
      </c>
      <c r="E418" s="86">
        <v>49536634.639546812</v>
      </c>
      <c r="F418" s="86">
        <v>18428531.666826956</v>
      </c>
      <c r="G418" s="86">
        <v>22251295.906744707</v>
      </c>
      <c r="H418" s="86">
        <v>13587462.249588013</v>
      </c>
      <c r="I418" s="86">
        <v>2437397.2318672324</v>
      </c>
      <c r="J418" s="86">
        <v>64273292.735276356</v>
      </c>
      <c r="K418" s="86">
        <v>7447064.8535681954</v>
      </c>
      <c r="L418" s="86">
        <v>345439083.00231123</v>
      </c>
    </row>
    <row r="419" spans="1:12" x14ac:dyDescent="0.25">
      <c r="A419" s="105" t="s">
        <v>634</v>
      </c>
      <c r="B419" s="106" t="s">
        <v>634</v>
      </c>
      <c r="C419" s="101">
        <v>177703986.81540528</v>
      </c>
      <c r="D419" s="102">
        <v>21515122.07964034</v>
      </c>
      <c r="E419" s="86">
        <v>100740881.07326604</v>
      </c>
      <c r="F419" s="86">
        <v>20621518.963298433</v>
      </c>
      <c r="G419" s="86">
        <v>16080875.533791566</v>
      </c>
      <c r="H419" s="86">
        <v>13587462.249588013</v>
      </c>
      <c r="I419" s="86">
        <v>1820355.1945719181</v>
      </c>
      <c r="J419" s="86">
        <v>59104508.232277244</v>
      </c>
      <c r="K419" s="86">
        <v>13513131.099408768</v>
      </c>
      <c r="L419" s="86">
        <v>424687841.24124753</v>
      </c>
    </row>
    <row r="420" spans="1:12" x14ac:dyDescent="0.25">
      <c r="A420" s="105" t="s">
        <v>635</v>
      </c>
      <c r="B420" s="106" t="s">
        <v>635</v>
      </c>
      <c r="C420" s="101">
        <v>302021254.70412648</v>
      </c>
      <c r="D420" s="102">
        <v>21515122.07964034</v>
      </c>
      <c r="E420" s="86">
        <v>35684053.052405678</v>
      </c>
      <c r="F420" s="86">
        <v>20621518.963298433</v>
      </c>
      <c r="G420" s="86">
        <v>16080875.533791566</v>
      </c>
      <c r="H420" s="86">
        <v>13587462.249588013</v>
      </c>
      <c r="I420" s="86">
        <v>1820355.1945719181</v>
      </c>
      <c r="J420" s="86">
        <v>59104508.232277244</v>
      </c>
      <c r="K420" s="86">
        <v>15657868.397849873</v>
      </c>
      <c r="L420" s="86">
        <v>486093018.40754944</v>
      </c>
    </row>
    <row r="421" spans="1:12" x14ac:dyDescent="0.25">
      <c r="A421" s="105" t="s">
        <v>772</v>
      </c>
      <c r="B421" s="106" t="s">
        <v>772</v>
      </c>
      <c r="C421" s="101">
        <v>339717851.23581952</v>
      </c>
      <c r="D421" s="102">
        <v>15662165.706097372</v>
      </c>
      <c r="E421" s="86">
        <v>43550875.560046874</v>
      </c>
      <c r="F421" s="86">
        <v>24333145.687943608</v>
      </c>
      <c r="G421" s="86">
        <v>18833369.467934072</v>
      </c>
      <c r="H421" s="86">
        <v>16857555.31705448</v>
      </c>
      <c r="I421" s="86">
        <v>1883336.9467934077</v>
      </c>
      <c r="J421" s="86">
        <v>61907407.41972556</v>
      </c>
      <c r="K421" s="86">
        <v>17744661.72914033</v>
      </c>
      <c r="L421" s="86">
        <v>540490369.07055509</v>
      </c>
    </row>
    <row r="422" spans="1:12" x14ac:dyDescent="0.25">
      <c r="A422" s="105" t="s">
        <v>773</v>
      </c>
      <c r="B422" s="106" t="s">
        <v>773</v>
      </c>
      <c r="C422" s="101">
        <v>9429606.9679383598</v>
      </c>
      <c r="D422" s="102">
        <v>0</v>
      </c>
      <c r="E422" s="86">
        <v>0</v>
      </c>
      <c r="F422" s="86">
        <v>0</v>
      </c>
      <c r="G422" s="86">
        <v>0</v>
      </c>
      <c r="H422" s="86">
        <v>0</v>
      </c>
      <c r="I422" s="86">
        <v>0</v>
      </c>
      <c r="J422" s="86">
        <v>0</v>
      </c>
      <c r="K422" s="86">
        <v>363088.71444331907</v>
      </c>
      <c r="L422" s="86">
        <v>9792695.6823816784</v>
      </c>
    </row>
    <row r="423" spans="1:12" x14ac:dyDescent="0.25">
      <c r="A423" s="105" t="s">
        <v>775</v>
      </c>
      <c r="B423" s="106" t="s">
        <v>775</v>
      </c>
      <c r="C423" s="101">
        <v>5882316.3382338081</v>
      </c>
      <c r="D423" s="102">
        <v>0</v>
      </c>
      <c r="E423" s="86">
        <v>0</v>
      </c>
      <c r="F423" s="86">
        <v>0</v>
      </c>
      <c r="G423" s="86">
        <v>0</v>
      </c>
      <c r="H423" s="86">
        <v>0</v>
      </c>
      <c r="I423" s="86">
        <v>0</v>
      </c>
      <c r="J423" s="86">
        <v>0</v>
      </c>
      <c r="K423" s="86">
        <v>226499.64992816723</v>
      </c>
      <c r="L423" s="86">
        <v>6108815.9881619755</v>
      </c>
    </row>
    <row r="424" spans="1:12" x14ac:dyDescent="0.25">
      <c r="A424" s="105" t="s">
        <v>777</v>
      </c>
      <c r="B424" s="106" t="s">
        <v>777</v>
      </c>
      <c r="C424" s="101">
        <v>60853327.798166901</v>
      </c>
      <c r="D424" s="102">
        <v>30144661.146240778</v>
      </c>
      <c r="E424" s="86">
        <v>0</v>
      </c>
      <c r="F424" s="86">
        <v>0</v>
      </c>
      <c r="G424" s="86">
        <v>0</v>
      </c>
      <c r="H424" s="86">
        <v>0</v>
      </c>
      <c r="I424" s="86">
        <v>0</v>
      </c>
      <c r="J424" s="86">
        <v>0</v>
      </c>
      <c r="K424" s="86">
        <v>3503893.9517938467</v>
      </c>
      <c r="L424" s="86">
        <v>94501882.896201521</v>
      </c>
    </row>
    <row r="425" spans="1:12" x14ac:dyDescent="0.25">
      <c r="A425" s="105" t="s">
        <v>779</v>
      </c>
      <c r="B425" s="106" t="s">
        <v>779</v>
      </c>
      <c r="C425" s="101">
        <v>67154658.048046306</v>
      </c>
      <c r="D425" s="102">
        <v>30144661.146240778</v>
      </c>
      <c r="E425" s="86">
        <v>0</v>
      </c>
      <c r="F425" s="86">
        <v>0</v>
      </c>
      <c r="G425" s="86">
        <v>0</v>
      </c>
      <c r="H425" s="86">
        <v>0</v>
      </c>
      <c r="I425" s="86">
        <v>0</v>
      </c>
      <c r="J425" s="86">
        <v>0</v>
      </c>
      <c r="K425" s="86">
        <v>3746527.8078485853</v>
      </c>
      <c r="L425" s="86">
        <v>101045847.00213568</v>
      </c>
    </row>
    <row r="426" spans="1:12" x14ac:dyDescent="0.25">
      <c r="A426" s="105" t="s">
        <v>781</v>
      </c>
      <c r="B426" s="106" t="s">
        <v>781</v>
      </c>
      <c r="C426" s="101">
        <v>73513273.118379176</v>
      </c>
      <c r="D426" s="102">
        <v>30144661.146240778</v>
      </c>
      <c r="E426" s="86">
        <v>0</v>
      </c>
      <c r="F426" s="86">
        <v>0</v>
      </c>
      <c r="G426" s="86">
        <v>0</v>
      </c>
      <c r="H426" s="86">
        <v>0</v>
      </c>
      <c r="I426" s="86">
        <v>0</v>
      </c>
      <c r="J426" s="86">
        <v>0</v>
      </c>
      <c r="K426" s="86">
        <v>3991367.4262310942</v>
      </c>
      <c r="L426" s="86">
        <v>107649301.69085105</v>
      </c>
    </row>
    <row r="427" spans="1:12" x14ac:dyDescent="0.25">
      <c r="A427" s="105" t="s">
        <v>783</v>
      </c>
      <c r="B427" s="106" t="s">
        <v>783</v>
      </c>
      <c r="C427" s="101">
        <v>107139462.72455379</v>
      </c>
      <c r="D427" s="102">
        <v>30144661.146240778</v>
      </c>
      <c r="E427" s="86">
        <v>0</v>
      </c>
      <c r="F427" s="86">
        <v>0</v>
      </c>
      <c r="G427" s="86">
        <v>0</v>
      </c>
      <c r="H427" s="86">
        <v>0</v>
      </c>
      <c r="I427" s="86">
        <v>0</v>
      </c>
      <c r="J427" s="86">
        <v>0</v>
      </c>
      <c r="K427" s="86">
        <v>5286149.9126322865</v>
      </c>
      <c r="L427" s="86">
        <v>142570273.78342685</v>
      </c>
    </row>
    <row r="428" spans="1:12" x14ac:dyDescent="0.25">
      <c r="A428" s="105" t="s">
        <v>785</v>
      </c>
      <c r="B428" s="106" t="s">
        <v>785</v>
      </c>
      <c r="C428" s="101">
        <v>135839157.77173179</v>
      </c>
      <c r="D428" s="102">
        <v>30144661.146240778</v>
      </c>
      <c r="E428" s="86">
        <v>0</v>
      </c>
      <c r="F428" s="86">
        <v>0</v>
      </c>
      <c r="G428" s="86">
        <v>0</v>
      </c>
      <c r="H428" s="86">
        <v>0</v>
      </c>
      <c r="I428" s="86">
        <v>0</v>
      </c>
      <c r="J428" s="86">
        <v>0</v>
      </c>
      <c r="K428" s="86">
        <v>6391236.8388452297</v>
      </c>
      <c r="L428" s="86">
        <v>172375055.75681779</v>
      </c>
    </row>
    <row r="429" spans="1:12" x14ac:dyDescent="0.25">
      <c r="A429" s="105" t="s">
        <v>787</v>
      </c>
      <c r="B429" s="106" t="s">
        <v>787</v>
      </c>
      <c r="C429" s="101">
        <v>50370205.655185714</v>
      </c>
      <c r="D429" s="102">
        <v>30144661.146240778</v>
      </c>
      <c r="E429" s="86">
        <v>0</v>
      </c>
      <c r="F429" s="86">
        <v>0</v>
      </c>
      <c r="G429" s="86">
        <v>0</v>
      </c>
      <c r="H429" s="86">
        <v>0</v>
      </c>
      <c r="I429" s="86">
        <v>0</v>
      </c>
      <c r="J429" s="86">
        <v>0</v>
      </c>
      <c r="K429" s="86">
        <v>3100239.4458118738</v>
      </c>
      <c r="L429" s="86">
        <v>83615106.247238368</v>
      </c>
    </row>
    <row r="430" spans="1:12" x14ac:dyDescent="0.25">
      <c r="A430" s="105" t="s">
        <v>789</v>
      </c>
      <c r="B430" s="106" t="s">
        <v>789</v>
      </c>
      <c r="C430" s="101">
        <v>56671535.905065127</v>
      </c>
      <c r="D430" s="102">
        <v>30144661.146240778</v>
      </c>
      <c r="E430" s="86">
        <v>0</v>
      </c>
      <c r="F430" s="86">
        <v>0</v>
      </c>
      <c r="G430" s="86">
        <v>0</v>
      </c>
      <c r="H430" s="86">
        <v>0</v>
      </c>
      <c r="I430" s="86">
        <v>0</v>
      </c>
      <c r="J430" s="86">
        <v>0</v>
      </c>
      <c r="K430" s="86">
        <v>3342873.3018666124</v>
      </c>
      <c r="L430" s="86">
        <v>90159070.353172511</v>
      </c>
    </row>
    <row r="431" spans="1:12" x14ac:dyDescent="0.25">
      <c r="A431" s="105" t="s">
        <v>791</v>
      </c>
      <c r="B431" s="106" t="s">
        <v>791</v>
      </c>
      <c r="C431" s="101">
        <v>77695065.011480957</v>
      </c>
      <c r="D431" s="102">
        <v>30144661.146240778</v>
      </c>
      <c r="E431" s="86">
        <v>0</v>
      </c>
      <c r="F431" s="86">
        <v>0</v>
      </c>
      <c r="G431" s="86">
        <v>0</v>
      </c>
      <c r="H431" s="86">
        <v>0</v>
      </c>
      <c r="I431" s="86">
        <v>0</v>
      </c>
      <c r="J431" s="86">
        <v>0</v>
      </c>
      <c r="K431" s="86">
        <v>4152388.0761583294</v>
      </c>
      <c r="L431" s="86">
        <v>111992114.23388006</v>
      </c>
    </row>
    <row r="432" spans="1:12" x14ac:dyDescent="0.25">
      <c r="A432" s="105" t="s">
        <v>793</v>
      </c>
      <c r="B432" s="106" t="s">
        <v>793</v>
      </c>
      <c r="C432" s="101">
        <v>1108954536.2273526</v>
      </c>
      <c r="D432" s="102">
        <v>7551302.3289630432</v>
      </c>
      <c r="E432" s="86">
        <v>0</v>
      </c>
      <c r="F432" s="86">
        <v>4713495.6726216674</v>
      </c>
      <c r="G432" s="86">
        <v>16367138.865654241</v>
      </c>
      <c r="H432" s="86">
        <v>4091784.7164135603</v>
      </c>
      <c r="I432" s="86">
        <v>0</v>
      </c>
      <c r="J432" s="86">
        <v>25172419.25468947</v>
      </c>
      <c r="K432" s="86">
        <v>17467677.34450838</v>
      </c>
      <c r="L432" s="86">
        <v>1184318354.410203</v>
      </c>
    </row>
    <row r="433" spans="1:12" x14ac:dyDescent="0.25">
      <c r="A433" s="105" t="s">
        <v>795</v>
      </c>
      <c r="B433" s="106" t="s">
        <v>795</v>
      </c>
      <c r="C433" s="101">
        <v>1265393673.7710989</v>
      </c>
      <c r="D433" s="102">
        <v>7551302.3289630432</v>
      </c>
      <c r="E433" s="86">
        <v>0</v>
      </c>
      <c r="F433" s="86">
        <v>4713495.6726216674</v>
      </c>
      <c r="G433" s="86">
        <v>16367138.865654241</v>
      </c>
      <c r="H433" s="86">
        <v>4091784.7164135603</v>
      </c>
      <c r="I433" s="86">
        <v>0</v>
      </c>
      <c r="J433" s="86">
        <v>25172419.25468947</v>
      </c>
      <c r="K433" s="86">
        <v>19861196.148927696</v>
      </c>
      <c r="L433" s="86">
        <v>1343151010.7583685</v>
      </c>
    </row>
    <row r="434" spans="1:12" x14ac:dyDescent="0.25">
      <c r="A434" s="105" t="s">
        <v>797</v>
      </c>
      <c r="B434" s="106" t="s">
        <v>797</v>
      </c>
      <c r="C434" s="101">
        <v>423469421.28725141</v>
      </c>
      <c r="D434" s="102">
        <v>20112666.882510077</v>
      </c>
      <c r="E434" s="86">
        <v>124871910.58612235</v>
      </c>
      <c r="F434" s="86">
        <v>24333145.687943608</v>
      </c>
      <c r="G434" s="86">
        <v>18833369.467934072</v>
      </c>
      <c r="H434" s="86">
        <v>16857555.31705448</v>
      </c>
      <c r="I434" s="86">
        <v>1883336.9467934077</v>
      </c>
      <c r="J434" s="86">
        <v>61907407.41972556</v>
      </c>
      <c r="K434" s="86">
        <v>24272179.46423332</v>
      </c>
      <c r="L434" s="86">
        <v>716540993.05956829</v>
      </c>
    </row>
    <row r="435" spans="1:12" x14ac:dyDescent="0.25">
      <c r="A435" s="105" t="s">
        <v>799</v>
      </c>
      <c r="B435" s="106" t="s">
        <v>799</v>
      </c>
      <c r="C435" s="101">
        <v>356683560.04542196</v>
      </c>
      <c r="D435" s="102">
        <v>15505250.336256607</v>
      </c>
      <c r="E435" s="86">
        <v>64987219.270928659</v>
      </c>
      <c r="F435" s="86">
        <v>24333145.687943608</v>
      </c>
      <c r="G435" s="86">
        <v>18833369.467934072</v>
      </c>
      <c r="H435" s="86">
        <v>39254021.666855432</v>
      </c>
      <c r="I435" s="86">
        <v>1883336.9467934077</v>
      </c>
      <c r="J435" s="86">
        <v>84303873.769526526</v>
      </c>
      <c r="K435" s="86">
        <v>20079677.592645813</v>
      </c>
      <c r="L435" s="86">
        <v>625863454.78430617</v>
      </c>
    </row>
    <row r="436" spans="1:12" x14ac:dyDescent="0.25">
      <c r="A436" s="105" t="s">
        <v>801</v>
      </c>
      <c r="B436" s="106" t="s">
        <v>801</v>
      </c>
      <c r="C436" s="101">
        <v>582209570.85237002</v>
      </c>
      <c r="D436" s="102">
        <v>15662165.706097372</v>
      </c>
      <c r="E436" s="86">
        <v>43550875.560046874</v>
      </c>
      <c r="F436" s="86">
        <v>24333145.687943608</v>
      </c>
      <c r="G436" s="86">
        <v>18833369.467934072</v>
      </c>
      <c r="H436" s="86">
        <v>16857555.31705448</v>
      </c>
      <c r="I436" s="86">
        <v>1883336.9467934077</v>
      </c>
      <c r="J436" s="86">
        <v>61907407.41972556</v>
      </c>
      <c r="K436" s="86">
        <v>27081849.062407624</v>
      </c>
      <c r="L436" s="86">
        <v>792319276.02037299</v>
      </c>
    </row>
    <row r="437" spans="1:12" x14ac:dyDescent="0.25">
      <c r="A437" s="105" t="s">
        <v>803</v>
      </c>
      <c r="B437" s="106" t="s">
        <v>803</v>
      </c>
      <c r="C437" s="101">
        <v>477318936.59916836</v>
      </c>
      <c r="D437" s="102">
        <v>11054749.159843903</v>
      </c>
      <c r="E437" s="86">
        <v>24752972.873964783</v>
      </c>
      <c r="F437" s="86">
        <v>24333145.687943608</v>
      </c>
      <c r="G437" s="86">
        <v>18833369.467934072</v>
      </c>
      <c r="H437" s="86">
        <v>39254021.666855432</v>
      </c>
      <c r="I437" s="86">
        <v>1883336.9467934077</v>
      </c>
      <c r="J437" s="86">
        <v>84303873.769526526</v>
      </c>
      <c r="K437" s="86">
        <v>23004170.239201281</v>
      </c>
      <c r="L437" s="86">
        <v>704738576.41123152</v>
      </c>
    </row>
    <row r="438" spans="1:12" x14ac:dyDescent="0.25">
      <c r="A438" s="105" t="s">
        <v>805</v>
      </c>
      <c r="B438" s="106" t="s">
        <v>805</v>
      </c>
      <c r="C438" s="101">
        <v>425430218.13090175</v>
      </c>
      <c r="D438" s="102">
        <v>20112666.882510077</v>
      </c>
      <c r="E438" s="86">
        <v>124871910.58612235</v>
      </c>
      <c r="F438" s="86">
        <v>24333145.687943608</v>
      </c>
      <c r="G438" s="86">
        <v>18833369.467934072</v>
      </c>
      <c r="H438" s="86">
        <v>16857555.31705448</v>
      </c>
      <c r="I438" s="86">
        <v>1883336.9467934077</v>
      </c>
      <c r="J438" s="86">
        <v>61907407.41972556</v>
      </c>
      <c r="K438" s="86">
        <v>24347680.299810685</v>
      </c>
      <c r="L438" s="86">
        <v>718577290.738796</v>
      </c>
    </row>
    <row r="439" spans="1:12" x14ac:dyDescent="0.25">
      <c r="A439" s="105" t="s">
        <v>807</v>
      </c>
      <c r="B439" s="106" t="s">
        <v>807</v>
      </c>
      <c r="C439" s="101">
        <v>357364248.82682925</v>
      </c>
      <c r="D439" s="102">
        <v>15505250.336256607</v>
      </c>
      <c r="E439" s="86">
        <v>64987219.270928659</v>
      </c>
      <c r="F439" s="86">
        <v>24333145.687943608</v>
      </c>
      <c r="G439" s="86">
        <v>18833369.467934072</v>
      </c>
      <c r="H439" s="86">
        <v>39254021.666855432</v>
      </c>
      <c r="I439" s="86">
        <v>1883336.9467934077</v>
      </c>
      <c r="J439" s="86">
        <v>84303873.769526526</v>
      </c>
      <c r="K439" s="86">
        <v>20105887.63675661</v>
      </c>
      <c r="L439" s="86">
        <v>626570353.6098243</v>
      </c>
    </row>
    <row r="440" spans="1:12" x14ac:dyDescent="0.25">
      <c r="A440" s="105" t="s">
        <v>809</v>
      </c>
      <c r="B440" s="106" t="s">
        <v>809</v>
      </c>
      <c r="C440" s="101">
        <v>584170367.69602036</v>
      </c>
      <c r="D440" s="102">
        <v>15662165.706097372</v>
      </c>
      <c r="E440" s="86">
        <v>43550875.560046874</v>
      </c>
      <c r="F440" s="86">
        <v>24333145.687943608</v>
      </c>
      <c r="G440" s="86">
        <v>18833369.467934072</v>
      </c>
      <c r="H440" s="86">
        <v>16857555.31705448</v>
      </c>
      <c r="I440" s="86">
        <v>1883336.9467934077</v>
      </c>
      <c r="J440" s="86">
        <v>61907407.41972556</v>
      </c>
      <c r="K440" s="86">
        <v>27157349.897984996</v>
      </c>
      <c r="L440" s="86">
        <v>794355573.6996007</v>
      </c>
    </row>
    <row r="441" spans="1:12" x14ac:dyDescent="0.25">
      <c r="A441" s="105" t="s">
        <v>811</v>
      </c>
      <c r="B441" s="106" t="s">
        <v>811</v>
      </c>
      <c r="C441" s="101">
        <v>477999625.38057572</v>
      </c>
      <c r="D441" s="102">
        <v>11054749.159843903</v>
      </c>
      <c r="E441" s="86">
        <v>49505945.747929566</v>
      </c>
      <c r="F441" s="86">
        <v>24333145.687943608</v>
      </c>
      <c r="G441" s="86">
        <v>18833369.467934072</v>
      </c>
      <c r="H441" s="86">
        <v>39254021.666855432</v>
      </c>
      <c r="I441" s="86">
        <v>1883336.9467934077</v>
      </c>
      <c r="J441" s="86">
        <v>84303873.769526526</v>
      </c>
      <c r="K441" s="86">
        <v>23983497.96149493</v>
      </c>
      <c r="L441" s="86">
        <v>731151565.78889704</v>
      </c>
    </row>
    <row r="442" spans="1:12" x14ac:dyDescent="0.25">
      <c r="A442" s="105" t="s">
        <v>813</v>
      </c>
      <c r="B442" s="106" t="s">
        <v>813</v>
      </c>
      <c r="C442" s="101">
        <v>421508624.4311927</v>
      </c>
      <c r="D442" s="102">
        <v>20112666.882510077</v>
      </c>
      <c r="E442" s="86">
        <v>124871910.58612235</v>
      </c>
      <c r="F442" s="86">
        <v>24333145.687943608</v>
      </c>
      <c r="G442" s="86">
        <v>18833369.467934072</v>
      </c>
      <c r="H442" s="86">
        <v>16857555.31705448</v>
      </c>
      <c r="I442" s="86">
        <v>1883336.9467934077</v>
      </c>
      <c r="J442" s="86">
        <v>61907407.41972556</v>
      </c>
      <c r="K442" s="86">
        <v>24196678.628178164</v>
      </c>
      <c r="L442" s="86">
        <v>714504695.36745429</v>
      </c>
    </row>
    <row r="443" spans="1:12" x14ac:dyDescent="0.25">
      <c r="A443" s="105" t="s">
        <v>815</v>
      </c>
      <c r="B443" s="106" t="s">
        <v>815</v>
      </c>
      <c r="C443" s="101">
        <v>356002871.26859432</v>
      </c>
      <c r="D443" s="102">
        <v>15505250.336256607</v>
      </c>
      <c r="E443" s="86">
        <v>64987219.270928659</v>
      </c>
      <c r="F443" s="86">
        <v>24333145.687943608</v>
      </c>
      <c r="G443" s="86">
        <v>18833369.467934072</v>
      </c>
      <c r="H443" s="86">
        <v>39254021.666855432</v>
      </c>
      <c r="I443" s="86">
        <v>1883336.9467934077</v>
      </c>
      <c r="J443" s="86">
        <v>84303873.769526526</v>
      </c>
      <c r="K443" s="86">
        <v>20053467.548711356</v>
      </c>
      <c r="L443" s="86">
        <v>625156555.96354401</v>
      </c>
    </row>
    <row r="444" spans="1:12" x14ac:dyDescent="0.25">
      <c r="A444" s="105" t="s">
        <v>817</v>
      </c>
      <c r="B444" s="106" t="s">
        <v>817</v>
      </c>
      <c r="C444" s="101">
        <v>580248773.99631131</v>
      </c>
      <c r="D444" s="102">
        <v>15662165.706097372</v>
      </c>
      <c r="E444" s="86">
        <v>43550875.560046874</v>
      </c>
      <c r="F444" s="86">
        <v>24333145.687943608</v>
      </c>
      <c r="G444" s="86">
        <v>18833369.467934072</v>
      </c>
      <c r="H444" s="86">
        <v>16857555.31705448</v>
      </c>
      <c r="I444" s="86">
        <v>1883336.9467934077</v>
      </c>
      <c r="J444" s="86">
        <v>61907407.41972556</v>
      </c>
      <c r="K444" s="86">
        <v>27006348.226352472</v>
      </c>
      <c r="L444" s="86">
        <v>790282978.32825923</v>
      </c>
    </row>
    <row r="445" spans="1:12" x14ac:dyDescent="0.25">
      <c r="A445" s="105" t="s">
        <v>819</v>
      </c>
      <c r="B445" s="106" t="s">
        <v>819</v>
      </c>
      <c r="C445" s="101">
        <v>476638247.82234085</v>
      </c>
      <c r="D445" s="102">
        <v>11054749.159843903</v>
      </c>
      <c r="E445" s="86">
        <v>24752972.873964783</v>
      </c>
      <c r="F445" s="86">
        <v>24333145.687943608</v>
      </c>
      <c r="G445" s="86">
        <v>18833369.467934072</v>
      </c>
      <c r="H445" s="86">
        <v>39254021.666855432</v>
      </c>
      <c r="I445" s="86">
        <v>1883336.9467934077</v>
      </c>
      <c r="J445" s="86">
        <v>84303873.769526526</v>
      </c>
      <c r="K445" s="86">
        <v>22977960.195266824</v>
      </c>
      <c r="L445" s="86">
        <v>704031677.59046948</v>
      </c>
    </row>
    <row r="446" spans="1:12" x14ac:dyDescent="0.25">
      <c r="A446" s="105" t="s">
        <v>821</v>
      </c>
      <c r="B446" s="106" t="s">
        <v>821</v>
      </c>
      <c r="C446" s="101">
        <v>2343113052.2082934</v>
      </c>
      <c r="D446" s="102">
        <v>200194778.40156299</v>
      </c>
      <c r="E446" s="86">
        <v>0</v>
      </c>
      <c r="F446" s="86">
        <v>200194778.40156299</v>
      </c>
      <c r="G446" s="86">
        <v>316975065.80247474</v>
      </c>
      <c r="H446" s="86">
        <v>83414491.000651225</v>
      </c>
      <c r="I446" s="86">
        <v>0</v>
      </c>
      <c r="J446" s="86">
        <v>600584335.20468891</v>
      </c>
      <c r="K446" s="86">
        <v>48101550.13696254</v>
      </c>
      <c r="L446" s="86">
        <v>3792578051.1561971</v>
      </c>
    </row>
    <row r="447" spans="1:12" x14ac:dyDescent="0.25">
      <c r="A447" s="105" t="s">
        <v>823</v>
      </c>
      <c r="B447" s="106" t="s">
        <v>823</v>
      </c>
      <c r="C447" s="101">
        <v>3945545990.6486154</v>
      </c>
      <c r="D447" s="102">
        <v>518437541.6356585</v>
      </c>
      <c r="E447" s="86">
        <v>0</v>
      </c>
      <c r="F447" s="86">
        <v>518437541.6356585</v>
      </c>
      <c r="G447" s="86">
        <v>820859440.92312598</v>
      </c>
      <c r="H447" s="86">
        <v>216015642.34819105</v>
      </c>
      <c r="I447" s="86">
        <v>0</v>
      </c>
      <c r="J447" s="86">
        <v>1555312624.9069755</v>
      </c>
      <c r="K447" s="86">
        <v>92095231.20502612</v>
      </c>
      <c r="L447" s="86">
        <v>7666704013.3032513</v>
      </c>
    </row>
    <row r="448" spans="1:12" x14ac:dyDescent="0.25">
      <c r="A448" s="105" t="s">
        <v>825</v>
      </c>
      <c r="B448" s="106" t="s">
        <v>825</v>
      </c>
      <c r="C448" s="101">
        <v>8595782638.2551937</v>
      </c>
      <c r="D448" s="102">
        <v>1055787100.6352093</v>
      </c>
      <c r="E448" s="86">
        <v>0</v>
      </c>
      <c r="F448" s="86">
        <v>1055787100.6352093</v>
      </c>
      <c r="G448" s="86">
        <v>1671662909.3390815</v>
      </c>
      <c r="H448" s="86">
        <v>439911291.93133724</v>
      </c>
      <c r="I448" s="86">
        <v>0</v>
      </c>
      <c r="J448" s="86">
        <v>3167361301.9056282</v>
      </c>
      <c r="K448" s="86">
        <v>196129644.92417932</v>
      </c>
      <c r="L448" s="86">
        <v>16182421987.625839</v>
      </c>
    </row>
    <row r="449" spans="1:12" x14ac:dyDescent="0.25">
      <c r="A449" s="105" t="s">
        <v>827</v>
      </c>
      <c r="B449" s="106" t="s">
        <v>827</v>
      </c>
      <c r="C449" s="101">
        <v>10453085503.022858</v>
      </c>
      <c r="D449" s="102">
        <v>1225711292.6855574</v>
      </c>
      <c r="E449" s="86">
        <v>0</v>
      </c>
      <c r="F449" s="86">
        <v>1225711292.6855574</v>
      </c>
      <c r="G449" s="86">
        <v>1940709546.7521322</v>
      </c>
      <c r="H449" s="86">
        <v>510713038.6189822</v>
      </c>
      <c r="I449" s="86">
        <v>0</v>
      </c>
      <c r="J449" s="86">
        <v>3677133878.0566716</v>
      </c>
      <c r="K449" s="86">
        <v>234945739.30860579</v>
      </c>
      <c r="L449" s="86">
        <v>19268010291.130367</v>
      </c>
    </row>
    <row r="450" spans="1:12" x14ac:dyDescent="0.25">
      <c r="A450" s="105" t="s">
        <v>829</v>
      </c>
      <c r="B450" s="106" t="s">
        <v>829</v>
      </c>
      <c r="C450" s="101">
        <v>39687438.421232104</v>
      </c>
      <c r="D450" s="102">
        <v>679266.49369014171</v>
      </c>
      <c r="E450" s="86">
        <v>663685.39755678014</v>
      </c>
      <c r="F450" s="86">
        <v>181446.59924442554</v>
      </c>
      <c r="G450" s="86">
        <v>272404.58866439684</v>
      </c>
      <c r="H450" s="86">
        <v>111401.41784594541</v>
      </c>
      <c r="I450" s="86">
        <v>13947.114939617119</v>
      </c>
      <c r="J450" s="86">
        <v>579199.72069438477</v>
      </c>
      <c r="K450" s="86">
        <v>1116251.2580506238</v>
      </c>
      <c r="L450" s="86">
        <v>43305041.011918411</v>
      </c>
    </row>
    <row r="451" spans="1:12" x14ac:dyDescent="0.25">
      <c r="A451" s="105" t="s">
        <v>831</v>
      </c>
      <c r="B451" s="106" t="s">
        <v>831</v>
      </c>
      <c r="C451" s="101">
        <v>61296109.764419891</v>
      </c>
      <c r="D451" s="102">
        <v>1292406.1022646162</v>
      </c>
      <c r="E451" s="86">
        <v>901655.76982063346</v>
      </c>
      <c r="F451" s="86">
        <v>257507.28502034582</v>
      </c>
      <c r="G451" s="86">
        <v>354921.93999153795</v>
      </c>
      <c r="H451" s="86">
        <v>169164.9500620779</v>
      </c>
      <c r="I451" s="86">
        <v>18172.003327566741</v>
      </c>
      <c r="J451" s="86">
        <v>799766.17840152839</v>
      </c>
      <c r="K451" s="86">
        <v>1724691.9257957609</v>
      </c>
      <c r="L451" s="86">
        <v>66814395.919103958</v>
      </c>
    </row>
    <row r="452" spans="1:12" x14ac:dyDescent="0.25">
      <c r="A452" s="105" t="s">
        <v>833</v>
      </c>
      <c r="B452" s="106" t="s">
        <v>833</v>
      </c>
      <c r="C452" s="101">
        <v>1771742248.7596354</v>
      </c>
      <c r="D452" s="102">
        <v>165282643.90448704</v>
      </c>
      <c r="E452" s="86">
        <v>159155555.47734457</v>
      </c>
      <c r="F452" s="86">
        <v>87867982.643266767</v>
      </c>
      <c r="G452" s="86">
        <v>71149216.587201655</v>
      </c>
      <c r="H452" s="86">
        <v>69532819.924588189</v>
      </c>
      <c r="I452" s="86">
        <v>3642839.8892647256</v>
      </c>
      <c r="J452" s="86">
        <v>232192859.0443213</v>
      </c>
      <c r="K452" s="86">
        <v>62462755.131341748</v>
      </c>
      <c r="L452" s="86">
        <v>2623028921.3614511</v>
      </c>
    </row>
    <row r="453" spans="1:12" x14ac:dyDescent="0.25">
      <c r="A453" s="105" t="s">
        <v>835</v>
      </c>
      <c r="B453" s="106" t="s">
        <v>835</v>
      </c>
      <c r="C453" s="101">
        <v>2160830873.2773094</v>
      </c>
      <c r="D453" s="102">
        <v>228170750.61335358</v>
      </c>
      <c r="E453" s="86">
        <v>232233349.8289696</v>
      </c>
      <c r="F453" s="86">
        <v>87867982.643266767</v>
      </c>
      <c r="G453" s="86">
        <v>71149216.587201655</v>
      </c>
      <c r="H453" s="86">
        <v>69532819.924588189</v>
      </c>
      <c r="I453" s="86">
        <v>3642839.8892647256</v>
      </c>
      <c r="J453" s="86">
        <v>232192859.0443213</v>
      </c>
      <c r="K453" s="86">
        <v>76548276.624212414</v>
      </c>
      <c r="L453" s="86">
        <v>3162168968.4324875</v>
      </c>
    </row>
    <row r="454" spans="1:12" x14ac:dyDescent="0.25">
      <c r="A454" s="105" t="s">
        <v>837</v>
      </c>
      <c r="B454" s="106" t="s">
        <v>837</v>
      </c>
      <c r="C454" s="101">
        <v>1853197613.3138583</v>
      </c>
      <c r="D454" s="102">
        <v>160115736.04422927</v>
      </c>
      <c r="E454" s="86">
        <v>144124118.65390971</v>
      </c>
      <c r="F454" s="86">
        <v>87867982.643266767</v>
      </c>
      <c r="G454" s="86">
        <v>71149216.587201655</v>
      </c>
      <c r="H454" s="86">
        <v>69532819.924588189</v>
      </c>
      <c r="I454" s="86">
        <v>3642839.8892647256</v>
      </c>
      <c r="J454" s="86">
        <v>232192859.0443213</v>
      </c>
      <c r="K454" s="86">
        <v>64106083.639034249</v>
      </c>
      <c r="L454" s="86">
        <v>2685929269.7396736</v>
      </c>
    </row>
    <row r="455" spans="1:12" x14ac:dyDescent="0.25">
      <c r="A455" s="105" t="s">
        <v>839</v>
      </c>
      <c r="B455" s="106" t="s">
        <v>839</v>
      </c>
      <c r="C455" s="101">
        <v>1818769365.6980739</v>
      </c>
      <c r="D455" s="102">
        <v>149965173.65754133</v>
      </c>
      <c r="E455" s="86">
        <v>144124118.65390971</v>
      </c>
      <c r="F455" s="86">
        <v>87867982.643266767</v>
      </c>
      <c r="G455" s="86">
        <v>71149216.587201655</v>
      </c>
      <c r="H455" s="86">
        <v>69532819.924588189</v>
      </c>
      <c r="I455" s="86">
        <v>3642839.8892647256</v>
      </c>
      <c r="J455" s="86">
        <v>232192859.0443213</v>
      </c>
      <c r="K455" s="86">
        <v>62910177.774352878</v>
      </c>
      <c r="L455" s="86">
        <v>2640154553.8725204</v>
      </c>
    </row>
    <row r="456" spans="1:12" x14ac:dyDescent="0.25">
      <c r="A456" s="105" t="s">
        <v>841</v>
      </c>
      <c r="B456" s="106" t="s">
        <v>841</v>
      </c>
      <c r="C456" s="101">
        <v>7326401633.5445976</v>
      </c>
      <c r="D456" s="102">
        <v>175999026.17098939</v>
      </c>
      <c r="E456" s="86">
        <v>223066092.87394726</v>
      </c>
      <c r="F456" s="86">
        <v>142154859.95823357</v>
      </c>
      <c r="G456" s="86">
        <v>215113905.36345175</v>
      </c>
      <c r="H456" s="86">
        <v>104043228.19812505</v>
      </c>
      <c r="I456" s="86">
        <v>11013831.954608733</v>
      </c>
      <c r="J456" s="86">
        <v>472325825.47441912</v>
      </c>
      <c r="K456" s="86">
        <v>219920366.22342217</v>
      </c>
      <c r="L456" s="86">
        <v>8890038769.761795</v>
      </c>
    </row>
    <row r="457" spans="1:12" x14ac:dyDescent="0.25">
      <c r="A457" s="105" t="s">
        <v>843</v>
      </c>
      <c r="B457" s="106" t="s">
        <v>843</v>
      </c>
      <c r="C457" s="101">
        <v>8827079903.0004539</v>
      </c>
      <c r="D457" s="102">
        <v>143415720.90972105</v>
      </c>
      <c r="E457" s="86">
        <v>223066092.87394726</v>
      </c>
      <c r="F457" s="86">
        <v>142154859.95823357</v>
      </c>
      <c r="G457" s="86">
        <v>215113905.36345175</v>
      </c>
      <c r="H457" s="86">
        <v>104043228.19812505</v>
      </c>
      <c r="I457" s="86">
        <v>11013831.954608733</v>
      </c>
      <c r="J457" s="86">
        <v>472325825.47441912</v>
      </c>
      <c r="K457" s="86">
        <v>259304624.74203503</v>
      </c>
      <c r="L457" s="86">
        <v>10397517992.474995</v>
      </c>
    </row>
    <row r="458" spans="1:12" x14ac:dyDescent="0.25">
      <c r="A458" s="105" t="s">
        <v>845</v>
      </c>
      <c r="B458" s="106" t="s">
        <v>845</v>
      </c>
      <c r="C458" s="101">
        <v>3740330379.5758963</v>
      </c>
      <c r="D458" s="102">
        <v>76632595.020255193</v>
      </c>
      <c r="E458" s="86">
        <v>162608810.47837189</v>
      </c>
      <c r="F458" s="86">
        <v>142154859.95823357</v>
      </c>
      <c r="G458" s="86">
        <v>215113905.36345175</v>
      </c>
      <c r="H458" s="86">
        <v>104043228.19812505</v>
      </c>
      <c r="I458" s="86">
        <v>11013831.954608733</v>
      </c>
      <c r="J458" s="86">
        <v>472325825.47441912</v>
      </c>
      <c r="K458" s="86">
        <v>119430071.39762542</v>
      </c>
      <c r="L458" s="86">
        <v>5043653507.4209862</v>
      </c>
    </row>
    <row r="459" spans="1:12" x14ac:dyDescent="0.25">
      <c r="A459" s="105" t="s">
        <v>847</v>
      </c>
      <c r="B459" s="106" t="s">
        <v>847</v>
      </c>
      <c r="C459" s="101">
        <v>237682929.01813996</v>
      </c>
      <c r="D459" s="102">
        <v>22446122.943529598</v>
      </c>
      <c r="E459" s="86">
        <v>1093235863.9232342</v>
      </c>
      <c r="F459" s="86">
        <v>269718664.31895339</v>
      </c>
      <c r="G459" s="86">
        <v>25104768.91587143</v>
      </c>
      <c r="H459" s="86">
        <v>5097597.3254238274</v>
      </c>
      <c r="I459" s="86">
        <v>1285364.1684926173</v>
      </c>
      <c r="J459" s="86">
        <v>301206394.72874129</v>
      </c>
      <c r="K459" s="86">
        <v>44386818.171832241</v>
      </c>
      <c r="L459" s="86">
        <v>2000164523.5142186</v>
      </c>
    </row>
    <row r="460" spans="1:12" x14ac:dyDescent="0.25">
      <c r="A460" s="105" t="s">
        <v>849</v>
      </c>
      <c r="B460" s="106" t="s">
        <v>849</v>
      </c>
      <c r="C460" s="101">
        <v>157797659.05864164</v>
      </c>
      <c r="D460" s="102">
        <v>17678209.761171293</v>
      </c>
      <c r="E460" s="86">
        <v>894412296.39720154</v>
      </c>
      <c r="F460" s="86">
        <v>354005569.91584134</v>
      </c>
      <c r="G460" s="86">
        <v>19127442.983521089</v>
      </c>
      <c r="H460" s="86">
        <v>3883883.6765133929</v>
      </c>
      <c r="I460" s="86">
        <v>979325.08075627976</v>
      </c>
      <c r="J460" s="86">
        <v>377996221.65663213</v>
      </c>
      <c r="K460" s="86">
        <v>38842073.836128652</v>
      </c>
      <c r="L460" s="86">
        <v>1864722682.3664074</v>
      </c>
    </row>
    <row r="461" spans="1:12" x14ac:dyDescent="0.25">
      <c r="A461" s="105" t="s">
        <v>851</v>
      </c>
      <c r="B461" s="106" t="s">
        <v>851</v>
      </c>
      <c r="C461" s="101">
        <v>154716552.70249876</v>
      </c>
      <c r="D461" s="102">
        <v>16751953.065515166</v>
      </c>
      <c r="E461" s="86">
        <v>814809808.43645537</v>
      </c>
      <c r="F461" s="86">
        <v>404577794.18953294</v>
      </c>
      <c r="G461" s="86">
        <v>16736512.610580953</v>
      </c>
      <c r="H461" s="86">
        <v>3398398.2169492189</v>
      </c>
      <c r="I461" s="86">
        <v>856909.4456617448</v>
      </c>
      <c r="J461" s="86">
        <v>425569614.46272486</v>
      </c>
      <c r="K461" s="86">
        <v>37875331.751513757</v>
      </c>
      <c r="L461" s="86">
        <v>1875292874.8814328</v>
      </c>
    </row>
    <row r="462" spans="1:12" x14ac:dyDescent="0.25">
      <c r="A462" s="105" t="s">
        <v>853</v>
      </c>
      <c r="B462" s="106" t="s">
        <v>853</v>
      </c>
      <c r="C462" s="101">
        <v>133319126.34937465</v>
      </c>
      <c r="D462" s="102">
        <v>15692750.29736514</v>
      </c>
      <c r="E462" s="86">
        <v>595440239.39920533</v>
      </c>
      <c r="F462" s="86">
        <v>539435710.32673001</v>
      </c>
      <c r="G462" s="86">
        <v>12552384.457935715</v>
      </c>
      <c r="H462" s="86">
        <v>2548798.6627119137</v>
      </c>
      <c r="I462" s="86">
        <v>642682.08424630866</v>
      </c>
      <c r="J462" s="86">
        <v>555179575.53162396</v>
      </c>
      <c r="K462" s="86">
        <v>34864931.607577324</v>
      </c>
      <c r="L462" s="86">
        <v>1889676198.7167706</v>
      </c>
    </row>
    <row r="463" spans="1:12" x14ac:dyDescent="0.25">
      <c r="A463" s="105" t="s">
        <v>855</v>
      </c>
      <c r="B463" s="106" t="s">
        <v>855</v>
      </c>
      <c r="C463" s="101">
        <v>82556132.248103023</v>
      </c>
      <c r="D463" s="102">
        <v>14913340.409017086</v>
      </c>
      <c r="E463" s="86">
        <v>366328735.73429513</v>
      </c>
      <c r="F463" s="86">
        <v>354005569.91584134</v>
      </c>
      <c r="G463" s="86">
        <v>19127442.983521089</v>
      </c>
      <c r="H463" s="86">
        <v>3883883.6765133929</v>
      </c>
      <c r="I463" s="86">
        <v>979325.08075627976</v>
      </c>
      <c r="J463" s="86">
        <v>377996221.65663213</v>
      </c>
      <c r="K463" s="86">
        <v>22582632.773165945</v>
      </c>
      <c r="L463" s="86">
        <v>1242373284.4778454</v>
      </c>
    </row>
    <row r="464" spans="1:12" x14ac:dyDescent="0.25">
      <c r="A464" s="105" t="s">
        <v>857</v>
      </c>
      <c r="B464" s="106" t="s">
        <v>857</v>
      </c>
      <c r="C464" s="101">
        <v>66004409.616586521</v>
      </c>
      <c r="D464" s="102">
        <v>6524586.4289449742</v>
      </c>
      <c r="E464" s="86">
        <v>202546668.87521207</v>
      </c>
      <c r="F464" s="86">
        <v>539436924.0601126</v>
      </c>
      <c r="G464" s="86">
        <v>12552384.457935715</v>
      </c>
      <c r="H464" s="86">
        <v>2548798.6627119137</v>
      </c>
      <c r="I464" s="86">
        <v>642682.08424630866</v>
      </c>
      <c r="J464" s="86">
        <v>555180789.26500666</v>
      </c>
      <c r="K464" s="86">
        <v>22273106.049605843</v>
      </c>
      <c r="L464" s="86">
        <v>1407710349.5003624</v>
      </c>
    </row>
    <row r="465" spans="1:12" x14ac:dyDescent="0.25">
      <c r="A465" s="105" t="s">
        <v>859</v>
      </c>
      <c r="B465" s="106" t="s">
        <v>859</v>
      </c>
      <c r="C465" s="101">
        <v>94351468982.151474</v>
      </c>
      <c r="D465" s="102">
        <v>8869038084.3222389</v>
      </c>
      <c r="E465" s="86">
        <v>15473640913.072842</v>
      </c>
      <c r="F465" s="86">
        <v>4717573449.1075735</v>
      </c>
      <c r="G465" s="86">
        <v>5378033731.9826336</v>
      </c>
      <c r="H465" s="86">
        <v>3396652883.3574529</v>
      </c>
      <c r="I465" s="86">
        <v>107560674.63965267</v>
      </c>
      <c r="J465" s="86">
        <v>13599820739.087315</v>
      </c>
      <c r="K465" s="86">
        <v>2018476835.5984118</v>
      </c>
      <c r="L465" s="86">
        <v>147912266293.31961</v>
      </c>
    </row>
    <row r="466" spans="1:12" x14ac:dyDescent="0.25">
      <c r="A466" s="105" t="s">
        <v>861</v>
      </c>
      <c r="B466" s="106" t="s">
        <v>861</v>
      </c>
      <c r="C466" s="101">
        <v>67393906415.822479</v>
      </c>
      <c r="D466" s="102">
        <v>6335027203.0873137</v>
      </c>
      <c r="E466" s="86">
        <v>11052600652.194887</v>
      </c>
      <c r="F466" s="86">
        <v>3369695320.7911239</v>
      </c>
      <c r="G466" s="86">
        <v>3841452665.7018814</v>
      </c>
      <c r="H466" s="86">
        <v>2426180630.9696097</v>
      </c>
      <c r="I466" s="86">
        <v>76829053.314037636</v>
      </c>
      <c r="J466" s="86">
        <v>9714157670.7766514</v>
      </c>
      <c r="K466" s="86">
        <v>1441769168.2845798</v>
      </c>
      <c r="L466" s="86">
        <v>105651618780.94257</v>
      </c>
    </row>
    <row r="467" spans="1:12" x14ac:dyDescent="0.25">
      <c r="A467" s="105" t="s">
        <v>863</v>
      </c>
      <c r="B467" s="106" t="s">
        <v>863</v>
      </c>
      <c r="C467" s="101">
        <v>77021607332.368546</v>
      </c>
      <c r="D467" s="102">
        <v>7240031089.2426434</v>
      </c>
      <c r="E467" s="86">
        <v>12631543602.508442</v>
      </c>
      <c r="F467" s="86">
        <v>3851080366.6184278</v>
      </c>
      <c r="G467" s="86">
        <v>4390231617.9450073</v>
      </c>
      <c r="H467" s="86">
        <v>2772777863.9652681</v>
      </c>
      <c r="I467" s="86">
        <v>87804632.35890016</v>
      </c>
      <c r="J467" s="86">
        <v>11101894480.887604</v>
      </c>
      <c r="K467" s="86">
        <v>1647736192.3252339</v>
      </c>
      <c r="L467" s="86">
        <v>120744707178.22008</v>
      </c>
    </row>
    <row r="468" spans="1:12" x14ac:dyDescent="0.25">
      <c r="A468" s="105" t="s">
        <v>865</v>
      </c>
      <c r="B468" s="106" t="s">
        <v>865</v>
      </c>
      <c r="C468" s="101">
        <v>6845260980.4642773</v>
      </c>
      <c r="D468" s="102">
        <v>387536976.00563884</v>
      </c>
      <c r="E468" s="86">
        <v>636583762.24070263</v>
      </c>
      <c r="F468" s="86">
        <v>218076937.65887654</v>
      </c>
      <c r="G468" s="86">
        <v>236420449.6575231</v>
      </c>
      <c r="H468" s="86">
        <v>97141852.800675422</v>
      </c>
      <c r="I468" s="86">
        <v>12104727.022465182</v>
      </c>
      <c r="J468" s="86">
        <v>563743967.1395402</v>
      </c>
      <c r="K468" s="86">
        <v>29380907.054614469</v>
      </c>
      <c r="L468" s="86">
        <v>9026250560.0443134</v>
      </c>
    </row>
    <row r="469" spans="1:12" x14ac:dyDescent="0.25">
      <c r="A469" s="105" t="s">
        <v>867</v>
      </c>
      <c r="B469" s="106" t="s">
        <v>867</v>
      </c>
      <c r="C469" s="101">
        <v>10929328997.524422</v>
      </c>
      <c r="D469" s="102">
        <v>445081600.84803385</v>
      </c>
      <c r="E469" s="86">
        <v>685893946.0175873</v>
      </c>
      <c r="F469" s="86">
        <v>286635505.27702183</v>
      </c>
      <c r="G469" s="86">
        <v>332791849.42423582</v>
      </c>
      <c r="H469" s="86">
        <v>97141852.800675422</v>
      </c>
      <c r="I469" s="86">
        <v>17038942.690520875</v>
      </c>
      <c r="J469" s="86">
        <v>733608150.19245398</v>
      </c>
      <c r="K469" s="86">
        <v>33571928.801059857</v>
      </c>
      <c r="L469" s="86">
        <v>13561092773.576012</v>
      </c>
    </row>
    <row r="470" spans="1:12" x14ac:dyDescent="0.25">
      <c r="A470" s="105" t="s">
        <v>869</v>
      </c>
      <c r="B470" s="106" t="s">
        <v>869</v>
      </c>
      <c r="C470" s="101">
        <v>13255607403.339338</v>
      </c>
      <c r="D470" s="102">
        <v>500110839.81861621</v>
      </c>
      <c r="E470" s="86">
        <v>764214361.11627221</v>
      </c>
      <c r="F470" s="86">
        <v>355194072.89516717</v>
      </c>
      <c r="G470" s="86">
        <v>420239320.29935747</v>
      </c>
      <c r="H470" s="86">
        <v>97141852.800675422</v>
      </c>
      <c r="I470" s="86">
        <v>21516253.199327104</v>
      </c>
      <c r="J470" s="86">
        <v>894091499.19452727</v>
      </c>
      <c r="K470" s="86">
        <v>38032546.385584667</v>
      </c>
      <c r="L470" s="86">
        <v>16346148149.048866</v>
      </c>
    </row>
    <row r="471" spans="1:12" x14ac:dyDescent="0.25">
      <c r="A471" s="105" t="s">
        <v>640</v>
      </c>
      <c r="B471" s="106" t="s">
        <v>640</v>
      </c>
      <c r="C471" s="101">
        <v>369341108.39963859</v>
      </c>
      <c r="D471" s="102">
        <v>20269582.252350841</v>
      </c>
      <c r="E471" s="86">
        <v>82746663.56408906</v>
      </c>
      <c r="F471" s="86">
        <v>40723866.133486323</v>
      </c>
      <c r="G471" s="86">
        <v>40114728.049623668</v>
      </c>
      <c r="H471" s="86">
        <v>16857555.31705448</v>
      </c>
      <c r="I471" s="86">
        <v>4011472.8049623673</v>
      </c>
      <c r="J471" s="86">
        <v>101707622.30512685</v>
      </c>
      <c r="K471" s="86">
        <v>22104475.302175824</v>
      </c>
      <c r="L471" s="86">
        <v>697877074.12850821</v>
      </c>
    </row>
    <row r="472" spans="1:12" x14ac:dyDescent="0.25">
      <c r="A472" s="105" t="s">
        <v>641</v>
      </c>
      <c r="B472" s="106" t="s">
        <v>641</v>
      </c>
      <c r="C472" s="101">
        <v>335796257.5361104</v>
      </c>
      <c r="D472" s="102">
        <v>15662165.706097372</v>
      </c>
      <c r="E472" s="86">
        <v>43550875.560046874</v>
      </c>
      <c r="F472" s="86">
        <v>24333145.687943608</v>
      </c>
      <c r="G472" s="86">
        <v>18833369.467934072</v>
      </c>
      <c r="H472" s="86">
        <v>16857555.31705448</v>
      </c>
      <c r="I472" s="86">
        <v>1883336.9467934077</v>
      </c>
      <c r="J472" s="86">
        <v>61907407.41972556</v>
      </c>
      <c r="K472" s="86">
        <v>17593660.057507806</v>
      </c>
      <c r="L472" s="86">
        <v>536417773.69921356</v>
      </c>
    </row>
    <row r="473" spans="1:12" x14ac:dyDescent="0.25">
      <c r="A473" s="105" t="s">
        <v>642</v>
      </c>
      <c r="B473" s="106" t="s">
        <v>642</v>
      </c>
      <c r="C473" s="101">
        <v>372282303.68372667</v>
      </c>
      <c r="D473" s="102">
        <v>20269582.252350841</v>
      </c>
      <c r="E473" s="86">
        <v>82746663.56408906</v>
      </c>
      <c r="F473" s="86">
        <v>40723866.133486323</v>
      </c>
      <c r="G473" s="86">
        <v>40114728.049623668</v>
      </c>
      <c r="H473" s="86">
        <v>16857555.31705448</v>
      </c>
      <c r="I473" s="86">
        <v>4011472.8049623673</v>
      </c>
      <c r="J473" s="86">
        <v>101707622.30512685</v>
      </c>
      <c r="K473" s="86">
        <v>22217726.556258556</v>
      </c>
      <c r="L473" s="86">
        <v>700931520.66667902</v>
      </c>
    </row>
    <row r="474" spans="1:12" x14ac:dyDescent="0.25">
      <c r="A474" s="105" t="s">
        <v>643</v>
      </c>
      <c r="B474" s="106" t="s">
        <v>643</v>
      </c>
      <c r="C474" s="101">
        <v>337757054.39216906</v>
      </c>
      <c r="D474" s="102">
        <v>15662165.706097372</v>
      </c>
      <c r="E474" s="86">
        <v>43550875.560046874</v>
      </c>
      <c r="F474" s="86">
        <v>24333145.687943608</v>
      </c>
      <c r="G474" s="86">
        <v>18833369.467934072</v>
      </c>
      <c r="H474" s="86">
        <v>16857555.31705448</v>
      </c>
      <c r="I474" s="86">
        <v>1883336.9467934077</v>
      </c>
      <c r="J474" s="86">
        <v>61907407.41972556</v>
      </c>
      <c r="K474" s="86">
        <v>17669160.893562965</v>
      </c>
      <c r="L474" s="86">
        <v>538454071.39132726</v>
      </c>
    </row>
    <row r="475" spans="1:12" x14ac:dyDescent="0.25">
      <c r="A475" s="105" t="s">
        <v>644</v>
      </c>
      <c r="B475" s="106" t="s">
        <v>644</v>
      </c>
      <c r="C475" s="101">
        <v>375223498.94920224</v>
      </c>
      <c r="D475" s="102">
        <v>20269582.252350841</v>
      </c>
      <c r="E475" s="86">
        <v>82746663.56408906</v>
      </c>
      <c r="F475" s="86">
        <v>40723866.133486323</v>
      </c>
      <c r="G475" s="86">
        <v>40114728.049623668</v>
      </c>
      <c r="H475" s="86">
        <v>16857555.31705448</v>
      </c>
      <c r="I475" s="86">
        <v>4011472.8049623673</v>
      </c>
      <c r="J475" s="86">
        <v>101707622.30512685</v>
      </c>
      <c r="K475" s="86">
        <v>22330977.809624609</v>
      </c>
      <c r="L475" s="86">
        <v>703985967.18552053</v>
      </c>
    </row>
    <row r="476" spans="1:12" x14ac:dyDescent="0.25">
      <c r="A476" s="105" t="s">
        <v>645</v>
      </c>
      <c r="B476" s="106" t="s">
        <v>645</v>
      </c>
      <c r="C476" s="101">
        <v>226516329.38225746</v>
      </c>
      <c r="D476" s="102">
        <v>11054749.159843903</v>
      </c>
      <c r="E476" s="86">
        <v>24752972.873964783</v>
      </c>
      <c r="F476" s="86">
        <v>24333145.687943608</v>
      </c>
      <c r="G476" s="86">
        <v>18833369.467934072</v>
      </c>
      <c r="H476" s="86">
        <v>16857555.31705448</v>
      </c>
      <c r="I476" s="86">
        <v>1883336.9467934077</v>
      </c>
      <c r="J476" s="86">
        <v>61907407.41972556</v>
      </c>
      <c r="K476" s="86">
        <v>12484590.712109841</v>
      </c>
      <c r="L476" s="86">
        <v>398623456.96762711</v>
      </c>
    </row>
    <row r="477" spans="1:12" x14ac:dyDescent="0.25">
      <c r="A477" s="72" t="s">
        <v>714</v>
      </c>
      <c r="B477" s="72" t="s">
        <v>714</v>
      </c>
      <c r="C477" s="101">
        <v>64226158.531164385</v>
      </c>
      <c r="D477" s="102">
        <v>2682768.094806273</v>
      </c>
      <c r="E477" s="86">
        <v>2579510.3887400357</v>
      </c>
      <c r="F477" s="86">
        <v>696171.64719879208</v>
      </c>
      <c r="G477" s="86">
        <v>1035378.120162975</v>
      </c>
      <c r="H477" s="86">
        <v>426408.92924541689</v>
      </c>
      <c r="I477" s="86">
        <v>51304.045802044551</v>
      </c>
      <c r="J477" s="86">
        <v>2085118.9944997849</v>
      </c>
      <c r="K477" s="86">
        <v>1893311.064971532</v>
      </c>
      <c r="L477" s="86">
        <v>75676129.816591248</v>
      </c>
    </row>
    <row r="478" spans="1:12" x14ac:dyDescent="0.25">
      <c r="A478" s="72" t="s">
        <v>716</v>
      </c>
      <c r="B478" s="72" t="s">
        <v>716</v>
      </c>
      <c r="C478" s="101">
        <v>93864005.880653143</v>
      </c>
      <c r="D478" s="102">
        <v>4957101.2167627877</v>
      </c>
      <c r="E478" s="86">
        <v>3754038.1818175707</v>
      </c>
      <c r="F478" s="86">
        <v>987071.24862118997</v>
      </c>
      <c r="G478" s="86">
        <v>1350890.5860104947</v>
      </c>
      <c r="H478" s="86">
        <v>646727.90423767932</v>
      </c>
      <c r="I478" s="86">
        <v>66882.644020059437</v>
      </c>
      <c r="J478" s="86">
        <v>2879158.2422455018</v>
      </c>
      <c r="K478" s="86">
        <v>2503973.0905743558</v>
      </c>
      <c r="L478" s="86">
        <v>111009848.99494278</v>
      </c>
    </row>
    <row r="479" spans="1:12" x14ac:dyDescent="0.25">
      <c r="A479" s="72" t="s">
        <v>752</v>
      </c>
      <c r="B479" s="72" t="s">
        <v>752</v>
      </c>
      <c r="C479" s="101">
        <v>27108870.321721703</v>
      </c>
      <c r="D479" s="102">
        <v>8977973.3903125599</v>
      </c>
      <c r="E479" s="86">
        <v>3695661.37101311</v>
      </c>
      <c r="F479" s="86">
        <v>0</v>
      </c>
      <c r="G479" s="86">
        <v>0</v>
      </c>
      <c r="H479" s="86">
        <v>0</v>
      </c>
      <c r="I479" s="86">
        <v>0</v>
      </c>
      <c r="J479" s="86">
        <v>0</v>
      </c>
      <c r="K479" s="86">
        <v>1405341.7610583403</v>
      </c>
      <c r="L479" s="86">
        <v>41187846.844105713</v>
      </c>
    </row>
    <row r="480" spans="1:12" x14ac:dyDescent="0.25">
      <c r="A480" s="72" t="s">
        <v>754</v>
      </c>
      <c r="B480" s="72" t="s">
        <v>754</v>
      </c>
      <c r="C480" s="101">
        <v>28725106.223876845</v>
      </c>
      <c r="D480" s="102">
        <v>8977973.3903125599</v>
      </c>
      <c r="E480" s="86">
        <v>3695661.37101311</v>
      </c>
      <c r="F480" s="86">
        <v>0</v>
      </c>
      <c r="G480" s="86">
        <v>0</v>
      </c>
      <c r="H480" s="86">
        <v>0</v>
      </c>
      <c r="I480" s="86">
        <v>0</v>
      </c>
      <c r="J480" s="86">
        <v>0</v>
      </c>
      <c r="K480" s="86">
        <v>1467575.2155327371</v>
      </c>
      <c r="L480" s="86">
        <v>42866316.200735249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AF500-788D-4F51-B72A-509B763A5FEB}">
  <dimension ref="A2:T126"/>
  <sheetViews>
    <sheetView topLeftCell="A42" zoomScale="70" zoomScaleNormal="70" workbookViewId="0">
      <selection activeCell="H121" sqref="H121"/>
    </sheetView>
  </sheetViews>
  <sheetFormatPr baseColWidth="10" defaultColWidth="9.140625" defaultRowHeight="14.25" x14ac:dyDescent="0.2"/>
  <cols>
    <col min="1" max="1" width="104" style="54" bestFit="1" customWidth="1"/>
    <col min="2" max="2" width="22.140625" style="54" customWidth="1"/>
    <col min="3" max="3" width="29.28515625" style="54" customWidth="1"/>
    <col min="4" max="4" width="28.5703125" style="54" customWidth="1"/>
    <col min="5" max="5" width="24.5703125" style="54" customWidth="1"/>
    <col min="6" max="6" width="21.7109375" style="54" bestFit="1" customWidth="1"/>
    <col min="7" max="7" width="36.28515625" style="54" customWidth="1"/>
    <col min="8" max="8" width="40.85546875" style="54" customWidth="1"/>
    <col min="9" max="9" width="39.85546875" style="54" customWidth="1"/>
    <col min="10" max="10" width="23.42578125" style="54" customWidth="1"/>
    <col min="11" max="11" width="21.7109375" style="54" bestFit="1" customWidth="1"/>
    <col min="12" max="12" width="19.7109375" style="54" customWidth="1"/>
    <col min="13" max="13" width="22.85546875" style="54" bestFit="1" customWidth="1"/>
    <col min="14" max="14" width="23.42578125" style="54" bestFit="1" customWidth="1"/>
    <col min="15" max="15" width="19.140625" style="54" bestFit="1" customWidth="1"/>
    <col min="16" max="16" width="11.85546875" style="54" bestFit="1" customWidth="1"/>
    <col min="17" max="17" width="24.140625" style="54" customWidth="1"/>
    <col min="18" max="18" width="21.85546875" style="54" customWidth="1"/>
    <col min="19" max="19" width="9.140625" style="54"/>
    <col min="20" max="20" width="10.7109375" style="54" customWidth="1"/>
    <col min="21" max="21" width="19.140625" style="54" bestFit="1" customWidth="1"/>
    <col min="22" max="22" width="9.140625" style="54"/>
    <col min="23" max="23" width="16.7109375" style="54" customWidth="1"/>
    <col min="24" max="16384" width="9.140625" style="54"/>
  </cols>
  <sheetData>
    <row r="2" spans="1:12" hidden="1" x14ac:dyDescent="0.2">
      <c r="C2" s="107">
        <v>3822.05</v>
      </c>
      <c r="D2" s="54" t="s">
        <v>952</v>
      </c>
    </row>
    <row r="3" spans="1:12" hidden="1" x14ac:dyDescent="0.2">
      <c r="C3" s="108">
        <v>4418</v>
      </c>
      <c r="D3" s="109" t="s">
        <v>952</v>
      </c>
    </row>
    <row r="4" spans="1:12" x14ac:dyDescent="0.2">
      <c r="A4" s="110" t="s">
        <v>953</v>
      </c>
      <c r="B4" s="107"/>
      <c r="C4" s="107"/>
      <c r="D4" s="111"/>
    </row>
    <row r="5" spans="1:12" x14ac:dyDescent="0.2">
      <c r="A5" s="110"/>
      <c r="B5" s="107"/>
      <c r="C5" s="107"/>
      <c r="D5" s="111"/>
    </row>
    <row r="6" spans="1:12" x14ac:dyDescent="0.2">
      <c r="A6" s="110"/>
      <c r="B6" s="107"/>
      <c r="C6" s="107"/>
      <c r="D6" s="111"/>
    </row>
    <row r="7" spans="1:12" x14ac:dyDescent="0.2">
      <c r="A7" s="110"/>
      <c r="B7" s="107"/>
      <c r="C7" s="107"/>
      <c r="D7" s="111"/>
    </row>
    <row r="8" spans="1:12" x14ac:dyDescent="0.2">
      <c r="A8" s="110"/>
      <c r="B8" s="112"/>
      <c r="D8" s="113"/>
    </row>
    <row r="9" spans="1:12" ht="33" customHeight="1" x14ac:dyDescent="0.2">
      <c r="A9" s="110"/>
      <c r="B9" s="113"/>
    </row>
    <row r="10" spans="1:12" x14ac:dyDescent="0.2">
      <c r="A10" s="114" t="s">
        <v>954</v>
      </c>
      <c r="B10" s="113"/>
    </row>
    <row r="11" spans="1:12" ht="25.5" x14ac:dyDescent="0.2">
      <c r="A11" s="115" t="s">
        <v>955</v>
      </c>
      <c r="B11" s="116" t="s">
        <v>956</v>
      </c>
      <c r="C11" s="117" t="s">
        <v>957</v>
      </c>
      <c r="D11" s="118" t="s">
        <v>889</v>
      </c>
      <c r="E11" s="118" t="s">
        <v>891</v>
      </c>
      <c r="F11" s="119" t="s">
        <v>958</v>
      </c>
      <c r="G11" s="117" t="s">
        <v>959</v>
      </c>
      <c r="H11" s="117" t="s">
        <v>960</v>
      </c>
      <c r="I11" s="119" t="s">
        <v>961</v>
      </c>
      <c r="J11" s="120" t="s">
        <v>5</v>
      </c>
      <c r="K11" s="120" t="s">
        <v>962</v>
      </c>
    </row>
    <row r="12" spans="1:12" x14ac:dyDescent="0.2">
      <c r="A12" s="121" t="s">
        <v>963</v>
      </c>
      <c r="B12" s="122">
        <v>0.5</v>
      </c>
      <c r="C12" s="123" t="s">
        <v>964</v>
      </c>
      <c r="D12" s="124">
        <v>17425000</v>
      </c>
      <c r="E12" s="125"/>
      <c r="F12" s="126">
        <v>17425000</v>
      </c>
      <c r="G12" s="127">
        <v>45291</v>
      </c>
      <c r="H12" s="128" t="s">
        <v>965</v>
      </c>
      <c r="I12" s="129" t="s">
        <v>966</v>
      </c>
      <c r="J12" s="130">
        <v>10</v>
      </c>
      <c r="K12" s="131" t="s">
        <v>967</v>
      </c>
      <c r="L12" s="112"/>
    </row>
    <row r="13" spans="1:12" x14ac:dyDescent="0.2">
      <c r="A13" s="132" t="s">
        <v>968</v>
      </c>
      <c r="B13" s="122">
        <v>0.5</v>
      </c>
      <c r="C13" s="123" t="s">
        <v>964</v>
      </c>
      <c r="D13" s="124">
        <v>17425000</v>
      </c>
      <c r="E13" s="125"/>
      <c r="F13" s="126">
        <v>17425000</v>
      </c>
      <c r="G13" s="127">
        <v>45291</v>
      </c>
      <c r="H13" s="128" t="s">
        <v>965</v>
      </c>
      <c r="I13" s="129"/>
      <c r="K13" s="131"/>
      <c r="L13" s="112"/>
    </row>
    <row r="14" spans="1:12" x14ac:dyDescent="0.2">
      <c r="A14" s="133"/>
      <c r="B14" s="134"/>
      <c r="C14" s="113"/>
      <c r="D14" s="135"/>
      <c r="E14" s="136"/>
      <c r="F14" s="137">
        <v>34850000</v>
      </c>
      <c r="G14" s="138"/>
      <c r="H14" s="138"/>
      <c r="I14" s="129"/>
      <c r="K14" s="131"/>
      <c r="L14" s="112"/>
    </row>
    <row r="15" spans="1:12" x14ac:dyDescent="0.2">
      <c r="A15" s="139" t="s">
        <v>969</v>
      </c>
      <c r="B15" s="140"/>
      <c r="C15" s="141"/>
      <c r="D15" s="142"/>
      <c r="E15" s="143"/>
      <c r="F15" s="144"/>
      <c r="G15" s="145"/>
      <c r="H15" s="145"/>
      <c r="I15" s="129"/>
      <c r="K15" s="131"/>
      <c r="L15" s="146"/>
    </row>
    <row r="16" spans="1:12" x14ac:dyDescent="0.2">
      <c r="A16" s="147" t="s">
        <v>970</v>
      </c>
      <c r="B16" s="148">
        <v>0.5</v>
      </c>
      <c r="C16" s="149" t="s">
        <v>964</v>
      </c>
      <c r="D16" s="150">
        <v>30750000</v>
      </c>
      <c r="E16" s="151"/>
      <c r="F16" s="152">
        <v>30750000</v>
      </c>
      <c r="G16" s="153">
        <v>45291</v>
      </c>
      <c r="H16" s="154" t="s">
        <v>965</v>
      </c>
      <c r="I16" s="129"/>
      <c r="K16" s="131"/>
    </row>
    <row r="17" spans="1:13" x14ac:dyDescent="0.2">
      <c r="A17" s="155" t="s">
        <v>968</v>
      </c>
      <c r="B17" s="156">
        <v>0.5</v>
      </c>
      <c r="C17" s="157" t="s">
        <v>964</v>
      </c>
      <c r="D17" s="158">
        <v>30750000</v>
      </c>
      <c r="E17" s="159"/>
      <c r="F17" s="160">
        <v>30750000</v>
      </c>
      <c r="G17" s="161">
        <v>45291</v>
      </c>
      <c r="H17" s="162" t="s">
        <v>965</v>
      </c>
      <c r="I17" s="129"/>
      <c r="K17" s="131"/>
    </row>
    <row r="18" spans="1:13" ht="15" thickBot="1" x14ac:dyDescent="0.25">
      <c r="D18" s="113"/>
      <c r="F18" s="163">
        <v>61500000</v>
      </c>
      <c r="J18" s="164"/>
      <c r="K18" s="164"/>
      <c r="L18" s="164"/>
      <c r="M18" s="164"/>
    </row>
    <row r="20" spans="1:13" x14ac:dyDescent="0.2">
      <c r="F20" s="107"/>
    </row>
    <row r="21" spans="1:13" x14ac:dyDescent="0.2">
      <c r="A21" s="110" t="s">
        <v>953</v>
      </c>
      <c r="D21" s="113"/>
    </row>
    <row r="22" spans="1:13" x14ac:dyDescent="0.2">
      <c r="A22" s="110"/>
      <c r="D22" s="113"/>
      <c r="F22" s="107"/>
    </row>
    <row r="23" spans="1:13" x14ac:dyDescent="0.2">
      <c r="A23" s="110"/>
      <c r="D23" s="113"/>
      <c r="L23" s="58"/>
    </row>
    <row r="24" spans="1:13" x14ac:dyDescent="0.2">
      <c r="A24" s="110"/>
      <c r="D24" s="113"/>
    </row>
    <row r="25" spans="1:13" x14ac:dyDescent="0.2">
      <c r="A25" s="110"/>
      <c r="D25" s="113"/>
    </row>
    <row r="26" spans="1:13" x14ac:dyDescent="0.2">
      <c r="A26" s="110"/>
      <c r="D26" s="113"/>
    </row>
    <row r="27" spans="1:13" x14ac:dyDescent="0.2">
      <c r="A27" s="110"/>
      <c r="B27" s="113"/>
    </row>
    <row r="28" spans="1:13" x14ac:dyDescent="0.2">
      <c r="A28" s="114" t="s">
        <v>971</v>
      </c>
      <c r="B28" s="113"/>
    </row>
    <row r="29" spans="1:13" ht="26.25" thickBot="1" x14ac:dyDescent="0.25">
      <c r="A29" s="115" t="s">
        <v>955</v>
      </c>
      <c r="B29" s="165" t="s">
        <v>956</v>
      </c>
      <c r="C29" s="166" t="s">
        <v>957</v>
      </c>
      <c r="D29" s="167" t="s">
        <v>889</v>
      </c>
      <c r="E29" s="167" t="s">
        <v>890</v>
      </c>
      <c r="F29" s="167" t="s">
        <v>891</v>
      </c>
      <c r="G29" s="167" t="s">
        <v>896</v>
      </c>
      <c r="H29" s="167" t="s">
        <v>897</v>
      </c>
      <c r="I29" s="167" t="s">
        <v>958</v>
      </c>
      <c r="J29" s="166" t="s">
        <v>959</v>
      </c>
      <c r="K29" s="166" t="s">
        <v>960</v>
      </c>
      <c r="L29" s="120" t="s">
        <v>5</v>
      </c>
    </row>
    <row r="30" spans="1:13" ht="15" x14ac:dyDescent="0.2">
      <c r="A30" s="168" t="s">
        <v>972</v>
      </c>
      <c r="B30" s="169">
        <v>1</v>
      </c>
      <c r="C30" s="157" t="s">
        <v>964</v>
      </c>
      <c r="D30" s="170">
        <v>23780000</v>
      </c>
      <c r="E30" s="159"/>
      <c r="F30" s="159"/>
      <c r="G30" s="171">
        <v>124886000</v>
      </c>
      <c r="H30" s="171">
        <v>3034000</v>
      </c>
      <c r="I30" s="160">
        <v>151700000</v>
      </c>
      <c r="J30" s="161">
        <v>45291</v>
      </c>
      <c r="K30" s="161" t="s">
        <v>965</v>
      </c>
      <c r="L30" s="54">
        <v>10</v>
      </c>
    </row>
    <row r="32" spans="1:13" x14ac:dyDescent="0.2">
      <c r="A32" s="110" t="s">
        <v>953</v>
      </c>
    </row>
    <row r="33" spans="1:13" x14ac:dyDescent="0.2">
      <c r="A33" s="110"/>
      <c r="D33" s="172"/>
      <c r="E33" s="172"/>
      <c r="F33" s="172"/>
    </row>
    <row r="34" spans="1:13" x14ac:dyDescent="0.2">
      <c r="A34" s="110"/>
      <c r="D34" s="172"/>
      <c r="E34" s="172"/>
      <c r="F34" s="172"/>
    </row>
    <row r="35" spans="1:13" x14ac:dyDescent="0.2">
      <c r="A35" s="110"/>
      <c r="D35" s="172"/>
      <c r="E35" s="172"/>
      <c r="F35" s="172"/>
      <c r="H35" s="173"/>
      <c r="I35" s="112"/>
    </row>
    <row r="36" spans="1:13" ht="23.25" customHeight="1" x14ac:dyDescent="0.2">
      <c r="A36" s="110"/>
      <c r="D36" s="172"/>
      <c r="E36" s="172"/>
      <c r="F36" s="172"/>
    </row>
    <row r="37" spans="1:13" ht="25.5" customHeight="1" x14ac:dyDescent="0.2">
      <c r="A37" s="110"/>
      <c r="B37" s="71"/>
      <c r="D37" s="113"/>
    </row>
    <row r="38" spans="1:13" x14ac:dyDescent="0.2">
      <c r="A38" s="110"/>
      <c r="B38" s="113"/>
      <c r="F38" s="174"/>
      <c r="G38" s="107"/>
    </row>
    <row r="39" spans="1:13" x14ac:dyDescent="0.2">
      <c r="A39" s="114" t="s">
        <v>973</v>
      </c>
      <c r="B39" s="113"/>
    </row>
    <row r="40" spans="1:13" ht="26.25" thickBot="1" x14ac:dyDescent="0.25">
      <c r="A40" s="115" t="s">
        <v>955</v>
      </c>
      <c r="B40" s="165" t="s">
        <v>956</v>
      </c>
      <c r="C40" s="166" t="s">
        <v>957</v>
      </c>
      <c r="D40" s="167" t="s">
        <v>889</v>
      </c>
      <c r="E40" s="167" t="s">
        <v>890</v>
      </c>
      <c r="F40" s="167" t="s">
        <v>891</v>
      </c>
      <c r="G40" s="167" t="s">
        <v>896</v>
      </c>
      <c r="H40" s="167" t="s">
        <v>897</v>
      </c>
      <c r="I40" s="167" t="s">
        <v>958</v>
      </c>
      <c r="J40" s="166" t="s">
        <v>959</v>
      </c>
      <c r="K40" s="166" t="s">
        <v>960</v>
      </c>
      <c r="L40" s="120" t="s">
        <v>5</v>
      </c>
    </row>
    <row r="41" spans="1:13" ht="45" x14ac:dyDescent="0.2">
      <c r="A41" s="175" t="s">
        <v>233</v>
      </c>
      <c r="B41" s="176">
        <v>1</v>
      </c>
      <c r="C41" s="177" t="s">
        <v>964</v>
      </c>
      <c r="D41" s="178">
        <v>104091481860</v>
      </c>
      <c r="E41" s="179"/>
      <c r="F41" s="180">
        <v>14572807460.400002</v>
      </c>
      <c r="G41" s="180">
        <v>12490977823.199999</v>
      </c>
      <c r="H41" s="179"/>
      <c r="I41" s="181">
        <v>131155267143.59999</v>
      </c>
      <c r="J41" s="182" t="s">
        <v>965</v>
      </c>
      <c r="K41" s="183">
        <v>45291</v>
      </c>
      <c r="L41" s="54">
        <v>15</v>
      </c>
    </row>
    <row r="42" spans="1:13" ht="15" thickBot="1" x14ac:dyDescent="0.25">
      <c r="D42" s="113"/>
      <c r="I42" s="163">
        <v>131155267143.59999</v>
      </c>
      <c r="J42" s="164"/>
      <c r="K42" s="164"/>
      <c r="L42" s="164"/>
      <c r="M42" s="164"/>
    </row>
    <row r="44" spans="1:13" x14ac:dyDescent="0.2">
      <c r="A44" s="184"/>
    </row>
    <row r="45" spans="1:13" x14ac:dyDescent="0.2">
      <c r="A45" s="184"/>
    </row>
    <row r="46" spans="1:13" ht="15" x14ac:dyDescent="0.2">
      <c r="A46" s="185" t="s">
        <v>953</v>
      </c>
    </row>
    <row r="47" spans="1:13" x14ac:dyDescent="0.2">
      <c r="A47" s="184"/>
    </row>
    <row r="48" spans="1:13" x14ac:dyDescent="0.2">
      <c r="A48" s="184"/>
    </row>
    <row r="49" spans="1:20" x14ac:dyDescent="0.2">
      <c r="A49" s="114" t="s">
        <v>974</v>
      </c>
    </row>
    <row r="50" spans="1:20" ht="31.5" customHeight="1" thickBot="1" x14ac:dyDescent="0.25">
      <c r="A50" s="115" t="s">
        <v>955</v>
      </c>
      <c r="B50" s="165" t="s">
        <v>956</v>
      </c>
      <c r="C50" s="166" t="s">
        <v>957</v>
      </c>
      <c r="D50" s="167" t="s">
        <v>889</v>
      </c>
      <c r="E50" s="167" t="s">
        <v>890</v>
      </c>
      <c r="F50" s="167" t="s">
        <v>891</v>
      </c>
      <c r="G50" s="167" t="s">
        <v>896</v>
      </c>
      <c r="H50" s="167" t="s">
        <v>897</v>
      </c>
      <c r="I50" s="167" t="s">
        <v>958</v>
      </c>
      <c r="J50" s="166" t="s">
        <v>959</v>
      </c>
      <c r="K50" s="166" t="s">
        <v>960</v>
      </c>
      <c r="L50" s="186" t="s">
        <v>5</v>
      </c>
    </row>
    <row r="51" spans="1:20" x14ac:dyDescent="0.2">
      <c r="A51" s="187" t="s">
        <v>975</v>
      </c>
      <c r="B51" s="188">
        <v>0.75800000000000001</v>
      </c>
      <c r="C51" s="189" t="s">
        <v>964</v>
      </c>
      <c r="D51" s="190">
        <v>720000000</v>
      </c>
      <c r="E51" s="190" t="s">
        <v>976</v>
      </c>
      <c r="F51" s="190">
        <v>36981248.840000004</v>
      </c>
      <c r="G51" s="191" t="s">
        <v>976</v>
      </c>
      <c r="H51" s="191" t="s">
        <v>976</v>
      </c>
      <c r="I51" s="192">
        <v>756981248.84000003</v>
      </c>
      <c r="J51" s="193" t="s">
        <v>965</v>
      </c>
      <c r="K51" s="161">
        <v>45291</v>
      </c>
      <c r="L51" s="54">
        <v>40</v>
      </c>
    </row>
    <row r="52" spans="1:20" x14ac:dyDescent="0.2">
      <c r="A52" s="194" t="s">
        <v>977</v>
      </c>
      <c r="B52" s="195">
        <v>0.189</v>
      </c>
      <c r="C52" s="189" t="s">
        <v>964</v>
      </c>
      <c r="D52" s="190">
        <v>180000000</v>
      </c>
      <c r="E52" s="190" t="s">
        <v>976</v>
      </c>
      <c r="F52" s="190">
        <v>8648413.4000000004</v>
      </c>
      <c r="G52" s="196" t="s">
        <v>976</v>
      </c>
      <c r="H52" s="196" t="s">
        <v>976</v>
      </c>
      <c r="I52" s="192">
        <v>188648413.40000001</v>
      </c>
      <c r="J52" s="193" t="s">
        <v>965</v>
      </c>
      <c r="K52" s="161">
        <v>45291</v>
      </c>
    </row>
    <row r="53" spans="1:20" x14ac:dyDescent="0.2">
      <c r="A53" s="197" t="s">
        <v>978</v>
      </c>
      <c r="B53" s="195">
        <v>6.0000000000000001E-3</v>
      </c>
      <c r="C53" s="189" t="s">
        <v>964</v>
      </c>
      <c r="D53" s="190">
        <v>2321075.25</v>
      </c>
      <c r="E53" s="190" t="s">
        <v>976</v>
      </c>
      <c r="F53" s="190">
        <v>4133012.19</v>
      </c>
      <c r="G53" s="196" t="s">
        <v>976</v>
      </c>
      <c r="H53" s="196" t="s">
        <v>976</v>
      </c>
      <c r="I53" s="192">
        <v>6454087.4399999995</v>
      </c>
      <c r="J53" s="193" t="s">
        <v>965</v>
      </c>
      <c r="K53" s="161">
        <v>45291</v>
      </c>
    </row>
    <row r="54" spans="1:20" x14ac:dyDescent="0.2">
      <c r="A54" s="198" t="s">
        <v>979</v>
      </c>
      <c r="B54" s="195">
        <v>4.7E-2</v>
      </c>
      <c r="C54" s="189" t="s">
        <v>964</v>
      </c>
      <c r="D54" s="190">
        <v>34740766.229999997</v>
      </c>
      <c r="E54" s="190" t="s">
        <v>976</v>
      </c>
      <c r="F54" s="190">
        <v>12399036.560000001</v>
      </c>
      <c r="G54" s="196" t="s">
        <v>976</v>
      </c>
      <c r="H54" s="196" t="s">
        <v>976</v>
      </c>
      <c r="I54" s="192">
        <v>47139802.789999999</v>
      </c>
      <c r="J54" s="193" t="s">
        <v>965</v>
      </c>
      <c r="K54" s="161">
        <v>45291</v>
      </c>
    </row>
    <row r="55" spans="1:20" x14ac:dyDescent="0.2">
      <c r="J55" s="113"/>
    </row>
    <row r="56" spans="1:20" x14ac:dyDescent="0.2">
      <c r="J56" s="113"/>
    </row>
    <row r="57" spans="1:20" x14ac:dyDescent="0.2">
      <c r="A57" s="199" t="s">
        <v>980</v>
      </c>
      <c r="B57" s="200"/>
      <c r="C57" s="200"/>
      <c r="D57" s="200"/>
      <c r="E57" s="200"/>
      <c r="F57" s="200"/>
      <c r="G57" s="200"/>
      <c r="H57" s="200"/>
      <c r="I57" s="200"/>
      <c r="J57" s="201"/>
      <c r="K57" s="200"/>
      <c r="L57" s="200"/>
      <c r="M57" s="200"/>
      <c r="N57" s="200"/>
      <c r="O57" s="200"/>
      <c r="P57" s="200"/>
      <c r="Q57" s="200"/>
      <c r="R57" s="200"/>
      <c r="S57" s="200"/>
      <c r="T57" s="200"/>
    </row>
    <row r="58" spans="1:20" ht="25.5" customHeight="1" thickBot="1" x14ac:dyDescent="0.25">
      <c r="A58" s="202" t="s">
        <v>955</v>
      </c>
      <c r="B58" s="203" t="s">
        <v>956</v>
      </c>
      <c r="C58" s="204" t="s">
        <v>957</v>
      </c>
      <c r="D58" s="204" t="s">
        <v>981</v>
      </c>
      <c r="E58" s="204" t="s">
        <v>982</v>
      </c>
      <c r="F58" s="204" t="s">
        <v>983</v>
      </c>
      <c r="G58" s="204" t="s">
        <v>984</v>
      </c>
      <c r="H58" s="204" t="s">
        <v>985</v>
      </c>
      <c r="I58" s="204" t="s">
        <v>958</v>
      </c>
      <c r="J58" s="204" t="s">
        <v>959</v>
      </c>
      <c r="K58" s="204" t="s">
        <v>960</v>
      </c>
      <c r="L58" s="186" t="s">
        <v>5</v>
      </c>
    </row>
    <row r="59" spans="1:20" x14ac:dyDescent="0.2">
      <c r="A59" s="205" t="s">
        <v>986</v>
      </c>
      <c r="B59" s="188">
        <v>0.56599999999999995</v>
      </c>
      <c r="C59" s="189" t="s">
        <v>964</v>
      </c>
      <c r="D59" s="190">
        <v>727202550</v>
      </c>
      <c r="E59" s="190" t="s">
        <v>976</v>
      </c>
      <c r="F59" s="190">
        <v>84117780</v>
      </c>
      <c r="G59" s="206" t="s">
        <v>976</v>
      </c>
      <c r="H59" s="206" t="s">
        <v>976</v>
      </c>
      <c r="I59" s="192">
        <v>811320330</v>
      </c>
      <c r="J59" s="193" t="s">
        <v>965</v>
      </c>
      <c r="K59" s="161">
        <v>45291</v>
      </c>
      <c r="L59" s="54">
        <v>40</v>
      </c>
    </row>
    <row r="60" spans="1:20" x14ac:dyDescent="0.2">
      <c r="A60" s="207" t="s">
        <v>987</v>
      </c>
      <c r="B60" s="195">
        <v>0.38200000000000001</v>
      </c>
      <c r="C60" s="189" t="s">
        <v>964</v>
      </c>
      <c r="D60" s="190">
        <v>491464900</v>
      </c>
      <c r="E60" s="190" t="s">
        <v>976</v>
      </c>
      <c r="F60" s="190">
        <v>56078520</v>
      </c>
      <c r="G60" s="208" t="s">
        <v>976</v>
      </c>
      <c r="H60" s="208" t="s">
        <v>976</v>
      </c>
      <c r="I60" s="192">
        <v>547543420</v>
      </c>
      <c r="J60" s="193" t="s">
        <v>965</v>
      </c>
      <c r="K60" s="161">
        <v>45291</v>
      </c>
    </row>
    <row r="61" spans="1:20" x14ac:dyDescent="0.2">
      <c r="A61" s="207" t="s">
        <v>988</v>
      </c>
      <c r="B61" s="195">
        <v>4.9000000000000002E-2</v>
      </c>
      <c r="C61" s="189" t="s">
        <v>964</v>
      </c>
      <c r="D61" s="190">
        <v>70000000</v>
      </c>
      <c r="E61" s="190" t="s">
        <v>976</v>
      </c>
      <c r="F61" s="190">
        <v>451807.1</v>
      </c>
      <c r="G61" s="208" t="s">
        <v>976</v>
      </c>
      <c r="H61" s="208" t="s">
        <v>976</v>
      </c>
      <c r="I61" s="192">
        <v>70451807.099999994</v>
      </c>
      <c r="J61" s="193" t="s">
        <v>965</v>
      </c>
      <c r="K61" s="161">
        <v>45291</v>
      </c>
    </row>
    <row r="62" spans="1:20" x14ac:dyDescent="0.2">
      <c r="A62" s="209" t="s">
        <v>989</v>
      </c>
      <c r="B62" s="195">
        <v>2E-3</v>
      </c>
      <c r="C62" s="189" t="s">
        <v>964</v>
      </c>
      <c r="D62" s="190">
        <v>2500000</v>
      </c>
      <c r="E62" s="190" t="s">
        <v>976</v>
      </c>
      <c r="F62" s="190">
        <v>66709.990000000005</v>
      </c>
      <c r="G62" s="208" t="s">
        <v>976</v>
      </c>
      <c r="H62" s="208" t="s">
        <v>976</v>
      </c>
      <c r="I62" s="192">
        <v>2566709.9900000002</v>
      </c>
      <c r="J62" s="193" t="s">
        <v>965</v>
      </c>
      <c r="K62" s="161">
        <v>45291</v>
      </c>
    </row>
    <row r="63" spans="1:20" x14ac:dyDescent="0.2">
      <c r="A63" s="210" t="s">
        <v>990</v>
      </c>
      <c r="B63" s="195">
        <v>2E-3</v>
      </c>
      <c r="C63" s="189" t="s">
        <v>964</v>
      </c>
      <c r="D63" s="190">
        <v>2644200.23</v>
      </c>
      <c r="E63" s="190" t="s">
        <v>976</v>
      </c>
      <c r="F63" s="190" t="s">
        <v>976</v>
      </c>
      <c r="G63" s="208" t="s">
        <v>976</v>
      </c>
      <c r="H63" s="208" t="s">
        <v>976</v>
      </c>
      <c r="I63" s="192">
        <v>2644200.23</v>
      </c>
      <c r="J63" s="193" t="s">
        <v>965</v>
      </c>
      <c r="K63" s="161">
        <v>45291</v>
      </c>
    </row>
    <row r="64" spans="1:20" x14ac:dyDescent="0.2">
      <c r="J64" s="113"/>
    </row>
    <row r="65" spans="1:20" x14ac:dyDescent="0.2">
      <c r="J65" s="113"/>
    </row>
    <row r="66" spans="1:20" x14ac:dyDescent="0.2">
      <c r="J66" s="113"/>
    </row>
    <row r="67" spans="1:20" x14ac:dyDescent="0.2">
      <c r="A67" s="199" t="s">
        <v>991</v>
      </c>
      <c r="B67" s="200"/>
      <c r="C67" s="200"/>
      <c r="D67" s="200"/>
      <c r="E67" s="200"/>
      <c r="F67" s="200"/>
      <c r="G67" s="200"/>
      <c r="H67" s="200"/>
      <c r="I67" s="200"/>
      <c r="J67" s="201"/>
      <c r="K67" s="200"/>
      <c r="L67" s="200"/>
      <c r="M67" s="200"/>
      <c r="N67" s="200"/>
      <c r="O67" s="200"/>
      <c r="P67" s="200"/>
      <c r="Q67" s="200"/>
      <c r="R67" s="200"/>
      <c r="S67" s="200"/>
      <c r="T67" s="200"/>
    </row>
    <row r="68" spans="1:20" ht="30" customHeight="1" thickBot="1" x14ac:dyDescent="0.25">
      <c r="A68" s="202" t="s">
        <v>955</v>
      </c>
      <c r="B68" s="203" t="s">
        <v>956</v>
      </c>
      <c r="C68" s="204" t="s">
        <v>957</v>
      </c>
      <c r="D68" s="204" t="s">
        <v>981</v>
      </c>
      <c r="E68" s="204" t="s">
        <v>982</v>
      </c>
      <c r="F68" s="204" t="s">
        <v>983</v>
      </c>
      <c r="G68" s="204" t="s">
        <v>984</v>
      </c>
      <c r="H68" s="204" t="s">
        <v>985</v>
      </c>
      <c r="I68" s="204" t="s">
        <v>992</v>
      </c>
      <c r="J68" s="204" t="s">
        <v>959</v>
      </c>
      <c r="K68" s="204" t="s">
        <v>960</v>
      </c>
      <c r="L68" s="186" t="s">
        <v>5</v>
      </c>
    </row>
    <row r="69" spans="1:20" x14ac:dyDescent="0.2">
      <c r="A69" s="205" t="s">
        <v>993</v>
      </c>
      <c r="B69" s="188">
        <v>0.41199999999999998</v>
      </c>
      <c r="C69" s="211" t="s">
        <v>964</v>
      </c>
      <c r="D69" s="212" t="s">
        <v>976</v>
      </c>
      <c r="E69" s="190">
        <v>145740000</v>
      </c>
      <c r="F69" s="212" t="s">
        <v>976</v>
      </c>
      <c r="G69" s="206" t="s">
        <v>976</v>
      </c>
      <c r="H69" s="206" t="s">
        <v>976</v>
      </c>
      <c r="I69" s="192">
        <v>145740000</v>
      </c>
      <c r="J69" s="193" t="s">
        <v>965</v>
      </c>
      <c r="K69" s="161">
        <v>45291</v>
      </c>
      <c r="L69" s="54">
        <v>40</v>
      </c>
    </row>
    <row r="70" spans="1:20" x14ac:dyDescent="0.2">
      <c r="A70" s="207" t="s">
        <v>994</v>
      </c>
      <c r="B70" s="195">
        <v>0.58799999999999997</v>
      </c>
      <c r="C70" s="211" t="s">
        <v>964</v>
      </c>
      <c r="D70" s="212" t="s">
        <v>976</v>
      </c>
      <c r="E70" s="190">
        <v>208200000</v>
      </c>
      <c r="F70" s="212" t="s">
        <v>976</v>
      </c>
      <c r="G70" s="208" t="s">
        <v>976</v>
      </c>
      <c r="H70" s="208" t="s">
        <v>976</v>
      </c>
      <c r="I70" s="192">
        <v>208200000</v>
      </c>
      <c r="J70" s="213" t="s">
        <v>965</v>
      </c>
      <c r="K70" s="161">
        <v>45291</v>
      </c>
    </row>
    <row r="74" spans="1:20" x14ac:dyDescent="0.2">
      <c r="A74" s="214"/>
    </row>
    <row r="75" spans="1:20" x14ac:dyDescent="0.2">
      <c r="A75" s="214"/>
    </row>
    <row r="76" spans="1:20" x14ac:dyDescent="0.2">
      <c r="A76" s="214" t="s">
        <v>953</v>
      </c>
    </row>
    <row r="77" spans="1:20" x14ac:dyDescent="0.2">
      <c r="A77" s="214"/>
    </row>
    <row r="78" spans="1:20" x14ac:dyDescent="0.2">
      <c r="A78" s="214"/>
    </row>
    <row r="79" spans="1:20" x14ac:dyDescent="0.2">
      <c r="A79" s="214"/>
    </row>
    <row r="80" spans="1:20" x14ac:dyDescent="0.2">
      <c r="A80" s="114" t="s">
        <v>995</v>
      </c>
    </row>
    <row r="81" spans="1:17" ht="15" thickBot="1" x14ac:dyDescent="0.25">
      <c r="A81" s="115" t="s">
        <v>955</v>
      </c>
      <c r="B81" s="166" t="s">
        <v>957</v>
      </c>
      <c r="C81" s="167" t="s">
        <v>889</v>
      </c>
      <c r="D81" s="167" t="s">
        <v>890</v>
      </c>
      <c r="E81" s="167" t="s">
        <v>891</v>
      </c>
      <c r="F81" s="167" t="s">
        <v>896</v>
      </c>
      <c r="G81" s="167" t="s">
        <v>897</v>
      </c>
      <c r="H81" s="167" t="s">
        <v>958</v>
      </c>
      <c r="I81" s="166" t="s">
        <v>959</v>
      </c>
      <c r="J81" s="166" t="s">
        <v>960</v>
      </c>
      <c r="K81" s="186" t="s">
        <v>5</v>
      </c>
    </row>
    <row r="82" spans="1:17" x14ac:dyDescent="0.2">
      <c r="A82" s="215" t="s">
        <v>996</v>
      </c>
      <c r="B82" s="157" t="s">
        <v>964</v>
      </c>
      <c r="C82" s="216">
        <v>69744363.906640023</v>
      </c>
      <c r="D82" s="217"/>
      <c r="E82" s="218">
        <v>17252435.008982338</v>
      </c>
      <c r="F82" s="218"/>
      <c r="G82" s="218"/>
      <c r="H82" s="219">
        <v>86996798.915622354</v>
      </c>
      <c r="I82" s="220" t="s">
        <v>965</v>
      </c>
      <c r="J82" s="161">
        <v>45291</v>
      </c>
      <c r="K82" s="54">
        <v>40</v>
      </c>
    </row>
    <row r="83" spans="1:17" x14ac:dyDescent="0.2">
      <c r="A83" s="215" t="s">
        <v>242</v>
      </c>
      <c r="B83" s="157" t="s">
        <v>964</v>
      </c>
      <c r="C83" s="216">
        <v>92190239.599149272</v>
      </c>
      <c r="D83" s="221"/>
      <c r="E83" s="218">
        <v>17252435.008982338</v>
      </c>
      <c r="F83" s="218"/>
      <c r="G83" s="218"/>
      <c r="H83" s="219">
        <v>109442674.60813162</v>
      </c>
      <c r="I83" s="220" t="s">
        <v>965</v>
      </c>
      <c r="J83" s="161">
        <v>45291</v>
      </c>
      <c r="K83" s="54">
        <v>40</v>
      </c>
    </row>
    <row r="84" spans="1:17" x14ac:dyDescent="0.2">
      <c r="A84" s="215" t="s">
        <v>244</v>
      </c>
      <c r="B84" s="157" t="s">
        <v>964</v>
      </c>
      <c r="C84" s="216">
        <v>113287320.11140077</v>
      </c>
      <c r="D84" s="221"/>
      <c r="E84" s="218">
        <v>17252435.008982338</v>
      </c>
      <c r="F84" s="218"/>
      <c r="G84" s="218"/>
      <c r="H84" s="219">
        <v>130539755.12038311</v>
      </c>
      <c r="I84" s="220" t="s">
        <v>965</v>
      </c>
      <c r="J84" s="161">
        <v>45291</v>
      </c>
      <c r="K84" s="54">
        <v>40</v>
      </c>
    </row>
    <row r="85" spans="1:17" x14ac:dyDescent="0.2">
      <c r="A85" s="215" t="s">
        <v>246</v>
      </c>
      <c r="B85" s="157" t="s">
        <v>964</v>
      </c>
      <c r="C85" s="216">
        <v>141767154.00759274</v>
      </c>
      <c r="D85" s="221"/>
      <c r="E85" s="218">
        <v>17252435.008982338</v>
      </c>
      <c r="F85" s="218"/>
      <c r="G85" s="218"/>
      <c r="H85" s="219">
        <v>159019589.01657507</v>
      </c>
      <c r="I85" s="220" t="s">
        <v>965</v>
      </c>
      <c r="J85" s="161">
        <v>45291</v>
      </c>
      <c r="K85" s="54">
        <v>40</v>
      </c>
    </row>
    <row r="86" spans="1:17" x14ac:dyDescent="0.2">
      <c r="A86" s="215" t="s">
        <v>248</v>
      </c>
      <c r="B86" s="157" t="s">
        <v>964</v>
      </c>
      <c r="C86" s="216">
        <v>174404049.25109643</v>
      </c>
      <c r="D86" s="221"/>
      <c r="E86" s="218">
        <v>26025287.502503294</v>
      </c>
      <c r="F86" s="218"/>
      <c r="G86" s="218"/>
      <c r="H86" s="219">
        <v>200429336.75359973</v>
      </c>
      <c r="I86" s="220" t="s">
        <v>965</v>
      </c>
      <c r="J86" s="161">
        <v>45291</v>
      </c>
      <c r="K86" s="54">
        <v>40</v>
      </c>
    </row>
    <row r="87" spans="1:17" x14ac:dyDescent="0.2">
      <c r="A87" s="215" t="s">
        <v>250</v>
      </c>
      <c r="B87" s="157" t="s">
        <v>964</v>
      </c>
      <c r="C87" s="216">
        <v>242740347.12040737</v>
      </c>
      <c r="D87" s="221"/>
      <c r="E87" s="218">
        <v>26025287.502503294</v>
      </c>
      <c r="F87" s="222"/>
      <c r="G87" s="222"/>
      <c r="H87" s="219">
        <v>268765634.62291068</v>
      </c>
      <c r="I87" s="220" t="s">
        <v>965</v>
      </c>
      <c r="J87" s="161">
        <v>45291</v>
      </c>
      <c r="K87" s="54">
        <v>40</v>
      </c>
    </row>
    <row r="88" spans="1:17" x14ac:dyDescent="0.2">
      <c r="A88" s="215" t="s">
        <v>252</v>
      </c>
      <c r="B88" s="157" t="s">
        <v>964</v>
      </c>
      <c r="C88" s="216">
        <v>508057896.5960862</v>
      </c>
      <c r="D88" s="220"/>
      <c r="E88" s="218">
        <v>26025287.502503294</v>
      </c>
      <c r="F88" s="222"/>
      <c r="G88" s="222"/>
      <c r="H88" s="219">
        <v>534083184.09858948</v>
      </c>
      <c r="I88" s="220" t="s">
        <v>965</v>
      </c>
      <c r="J88" s="161">
        <v>45291</v>
      </c>
      <c r="K88" s="54">
        <v>40</v>
      </c>
    </row>
    <row r="90" spans="1:17" x14ac:dyDescent="0.2">
      <c r="D90" s="172"/>
    </row>
    <row r="91" spans="1:17" ht="15" x14ac:dyDescent="0.2">
      <c r="A91" s="185" t="s">
        <v>953</v>
      </c>
    </row>
    <row r="92" spans="1:17" x14ac:dyDescent="0.2">
      <c r="A92" s="184"/>
      <c r="B92" s="223"/>
      <c r="C92" s="223"/>
      <c r="Q92" s="200"/>
    </row>
    <row r="93" spans="1:17" ht="15" x14ac:dyDescent="0.25">
      <c r="A93" s="139" t="s">
        <v>997</v>
      </c>
      <c r="B93" s="224"/>
      <c r="C93" s="224"/>
      <c r="Q93" s="225"/>
    </row>
    <row r="94" spans="1:17" ht="15" thickBot="1" x14ac:dyDescent="0.25">
      <c r="A94" s="226" t="s">
        <v>955</v>
      </c>
      <c r="B94" s="166" t="s">
        <v>957</v>
      </c>
      <c r="C94" s="227" t="s">
        <v>998</v>
      </c>
      <c r="D94" s="167" t="s">
        <v>889</v>
      </c>
      <c r="E94" s="167" t="s">
        <v>890</v>
      </c>
      <c r="F94" s="167" t="s">
        <v>891</v>
      </c>
      <c r="G94" s="167" t="s">
        <v>896</v>
      </c>
      <c r="H94" s="167" t="s">
        <v>897</v>
      </c>
      <c r="I94" s="167" t="s">
        <v>992</v>
      </c>
      <c r="J94" s="166" t="s">
        <v>959</v>
      </c>
      <c r="K94" s="166" t="s">
        <v>960</v>
      </c>
      <c r="L94" s="186" t="s">
        <v>5</v>
      </c>
    </row>
    <row r="95" spans="1:17" x14ac:dyDescent="0.2">
      <c r="A95" s="228" t="s">
        <v>999</v>
      </c>
      <c r="B95" s="123" t="s">
        <v>964</v>
      </c>
      <c r="C95" s="229" t="s">
        <v>1000</v>
      </c>
      <c r="D95" s="230">
        <v>481329048.055448</v>
      </c>
      <c r="E95" s="230">
        <v>92827744.982122213</v>
      </c>
      <c r="F95" s="230">
        <v>34380646.289674893</v>
      </c>
      <c r="G95" s="230">
        <v>51570969.434512302</v>
      </c>
      <c r="H95" s="230">
        <v>27504517.031739902</v>
      </c>
      <c r="I95" s="160">
        <v>687612925.79349732</v>
      </c>
      <c r="J95" s="220" t="s">
        <v>1001</v>
      </c>
      <c r="K95" s="161">
        <v>45291</v>
      </c>
      <c r="L95" s="54">
        <v>40</v>
      </c>
    </row>
    <row r="96" spans="1:17" x14ac:dyDescent="0.2">
      <c r="A96" s="228" t="s">
        <v>1002</v>
      </c>
      <c r="B96" s="123" t="s">
        <v>964</v>
      </c>
      <c r="C96" s="229"/>
      <c r="D96" s="230">
        <v>779294649.23263073</v>
      </c>
      <c r="E96" s="230">
        <v>150292539.49486452</v>
      </c>
      <c r="F96" s="230">
        <v>55663903.516616493</v>
      </c>
      <c r="G96" s="230">
        <v>83495855.274924725</v>
      </c>
      <c r="H96" s="230">
        <v>44531122.813293189</v>
      </c>
      <c r="I96" s="160">
        <v>1113278070.3323295</v>
      </c>
      <c r="J96" s="220" t="s">
        <v>1001</v>
      </c>
      <c r="K96" s="161">
        <v>45291</v>
      </c>
      <c r="L96" s="54">
        <v>40</v>
      </c>
    </row>
    <row r="97" spans="1:20" x14ac:dyDescent="0.2">
      <c r="A97" s="228" t="s">
        <v>1003</v>
      </c>
      <c r="B97" s="123" t="s">
        <v>964</v>
      </c>
      <c r="C97" s="229"/>
      <c r="D97" s="230">
        <v>527169909.77501494</v>
      </c>
      <c r="E97" s="230">
        <v>101668482.59946719</v>
      </c>
      <c r="F97" s="230">
        <v>37654993.555358216</v>
      </c>
      <c r="G97" s="230">
        <v>56482490.333037317</v>
      </c>
      <c r="H97" s="230">
        <v>30123994.844286572</v>
      </c>
      <c r="I97" s="160">
        <v>753099871.10716426</v>
      </c>
      <c r="J97" s="220" t="s">
        <v>1001</v>
      </c>
      <c r="K97" s="161">
        <v>45291</v>
      </c>
      <c r="L97" s="54">
        <v>40</v>
      </c>
    </row>
    <row r="98" spans="1:20" x14ac:dyDescent="0.2">
      <c r="D98" s="113"/>
      <c r="E98" s="113"/>
      <c r="F98" s="113"/>
      <c r="G98" s="113"/>
      <c r="H98" s="231"/>
      <c r="I98" s="232"/>
      <c r="J98" s="232"/>
      <c r="K98" s="232"/>
      <c r="L98" s="232"/>
      <c r="M98" s="232"/>
      <c r="N98" s="137"/>
      <c r="O98" s="113"/>
      <c r="P98" s="233"/>
    </row>
    <row r="99" spans="1:20" ht="15" x14ac:dyDescent="0.2">
      <c r="A99" s="185" t="s">
        <v>953</v>
      </c>
      <c r="D99" s="113"/>
    </row>
    <row r="100" spans="1:20" x14ac:dyDescent="0.2">
      <c r="A100" s="114" t="s">
        <v>1004</v>
      </c>
      <c r="B100" s="113"/>
    </row>
    <row r="101" spans="1:20" ht="52.5" customHeight="1" thickBot="1" x14ac:dyDescent="0.25">
      <c r="A101" s="115" t="s">
        <v>955</v>
      </c>
      <c r="B101" s="166" t="s">
        <v>957</v>
      </c>
      <c r="C101" s="227" t="s">
        <v>998</v>
      </c>
      <c r="D101" s="167" t="s">
        <v>889</v>
      </c>
      <c r="E101" s="167" t="s">
        <v>890</v>
      </c>
      <c r="F101" s="167" t="s">
        <v>891</v>
      </c>
      <c r="G101" s="167" t="s">
        <v>896</v>
      </c>
      <c r="H101" s="167" t="s">
        <v>897</v>
      </c>
      <c r="I101" s="167" t="s">
        <v>958</v>
      </c>
      <c r="J101" s="166" t="s">
        <v>959</v>
      </c>
      <c r="K101" s="166" t="s">
        <v>960</v>
      </c>
      <c r="L101" s="186" t="s">
        <v>5</v>
      </c>
    </row>
    <row r="102" spans="1:20" x14ac:dyDescent="0.2">
      <c r="A102" s="234" t="s">
        <v>203</v>
      </c>
      <c r="B102" s="123" t="s">
        <v>964</v>
      </c>
      <c r="C102" s="235" t="s">
        <v>1000</v>
      </c>
      <c r="D102" s="236">
        <v>11943031153.753756</v>
      </c>
      <c r="E102" s="230">
        <v>476890972.42749554</v>
      </c>
      <c r="F102" s="230">
        <v>204381845.3260695</v>
      </c>
      <c r="G102" s="230">
        <v>445252497.85629147</v>
      </c>
      <c r="H102" s="230">
        <v>810112876.10825849</v>
      </c>
      <c r="I102" s="160">
        <v>13879669345.47187</v>
      </c>
      <c r="J102" s="220" t="s">
        <v>965</v>
      </c>
      <c r="K102" s="161">
        <v>45291</v>
      </c>
      <c r="L102" s="54">
        <v>30</v>
      </c>
    </row>
    <row r="103" spans="1:20" x14ac:dyDescent="0.2">
      <c r="A103" s="234" t="s">
        <v>205</v>
      </c>
      <c r="B103" s="123" t="s">
        <v>964</v>
      </c>
      <c r="C103" s="235"/>
      <c r="D103" s="236">
        <v>19905051922.922924</v>
      </c>
      <c r="E103" s="230">
        <v>794818287.37915921</v>
      </c>
      <c r="F103" s="230">
        <v>340636408.87678248</v>
      </c>
      <c r="G103" s="230">
        <v>742087496.4271524</v>
      </c>
      <c r="H103" s="230">
        <v>1350188126.8470972</v>
      </c>
      <c r="I103" s="160">
        <v>23132782242.45311</v>
      </c>
      <c r="J103" s="220" t="s">
        <v>965</v>
      </c>
      <c r="K103" s="161">
        <v>45291</v>
      </c>
    </row>
    <row r="104" spans="1:20" x14ac:dyDescent="0.2">
      <c r="A104" s="234" t="s">
        <v>207</v>
      </c>
      <c r="B104" s="123" t="s">
        <v>964</v>
      </c>
      <c r="C104" s="235"/>
      <c r="D104" s="236">
        <v>39810103845.845848</v>
      </c>
      <c r="E104" s="230">
        <v>1589636574.7583184</v>
      </c>
      <c r="F104" s="230">
        <v>681272817.75356495</v>
      </c>
      <c r="G104" s="230">
        <v>1484174992.8543048</v>
      </c>
      <c r="H104" s="230">
        <v>2700376253.6941943</v>
      </c>
      <c r="I104" s="160">
        <v>46265564484.906219</v>
      </c>
      <c r="J104" s="220" t="s">
        <v>965</v>
      </c>
      <c r="K104" s="161">
        <v>45291</v>
      </c>
    </row>
    <row r="105" spans="1:20" x14ac:dyDescent="0.2">
      <c r="A105" s="234" t="s">
        <v>209</v>
      </c>
      <c r="B105" s="123" t="s">
        <v>964</v>
      </c>
      <c r="C105" s="235"/>
      <c r="D105" s="236">
        <v>79620207691.691696</v>
      </c>
      <c r="E105" s="230">
        <v>3179273149.5166368</v>
      </c>
      <c r="F105" s="230">
        <v>1362545635.5071299</v>
      </c>
      <c r="G105" s="230">
        <v>2968349985.7086096</v>
      </c>
      <c r="H105" s="230">
        <v>5400752507.3883886</v>
      </c>
      <c r="I105" s="160">
        <v>92531128969.812439</v>
      </c>
      <c r="J105" s="220" t="s">
        <v>965</v>
      </c>
      <c r="K105" s="161">
        <v>45291</v>
      </c>
    </row>
    <row r="106" spans="1:20" x14ac:dyDescent="0.2">
      <c r="A106" s="237"/>
      <c r="B106" s="238"/>
      <c r="C106" s="238"/>
      <c r="D106" s="113"/>
      <c r="E106" s="113"/>
      <c r="F106" s="113"/>
      <c r="G106" s="113"/>
      <c r="H106" s="239"/>
      <c r="I106" s="232"/>
      <c r="J106" s="232"/>
      <c r="K106" s="232"/>
      <c r="L106" s="232"/>
      <c r="M106" s="232"/>
      <c r="N106" s="137"/>
      <c r="O106" s="113"/>
      <c r="P106" s="138"/>
      <c r="Q106" s="113"/>
      <c r="R106" s="113"/>
      <c r="S106" s="113"/>
      <c r="T106" s="113"/>
    </row>
    <row r="107" spans="1:20" ht="15" x14ac:dyDescent="0.2">
      <c r="A107" s="185" t="s">
        <v>953</v>
      </c>
      <c r="B107" s="238"/>
      <c r="C107" s="238"/>
    </row>
    <row r="108" spans="1:20" x14ac:dyDescent="0.2">
      <c r="A108" s="139" t="s">
        <v>1005</v>
      </c>
      <c r="B108" s="238"/>
      <c r="C108" s="238"/>
      <c r="D108" s="113"/>
      <c r="E108" s="113"/>
      <c r="F108" s="113"/>
      <c r="G108" s="113"/>
      <c r="H108" s="239"/>
      <c r="I108" s="232"/>
      <c r="J108" s="232"/>
      <c r="K108" s="232"/>
      <c r="L108" s="232"/>
      <c r="M108" s="232"/>
      <c r="N108" s="137"/>
      <c r="O108" s="113"/>
      <c r="P108" s="138"/>
      <c r="Q108" s="113"/>
      <c r="R108" s="113"/>
      <c r="S108" s="113"/>
      <c r="T108" s="113"/>
    </row>
    <row r="109" spans="1:20" x14ac:dyDescent="0.2">
      <c r="A109" s="226" t="s">
        <v>955</v>
      </c>
      <c r="B109" s="240" t="s">
        <v>957</v>
      </c>
      <c r="C109" s="241" t="s">
        <v>889</v>
      </c>
      <c r="D109" s="242" t="s">
        <v>890</v>
      </c>
      <c r="E109" s="118" t="s">
        <v>891</v>
      </c>
      <c r="F109" s="118" t="s">
        <v>896</v>
      </c>
      <c r="G109" s="118" t="s">
        <v>897</v>
      </c>
      <c r="H109" s="118" t="s">
        <v>992</v>
      </c>
      <c r="I109" s="117" t="s">
        <v>959</v>
      </c>
      <c r="J109" s="117" t="s">
        <v>960</v>
      </c>
      <c r="K109" s="186" t="s">
        <v>5</v>
      </c>
    </row>
    <row r="110" spans="1:20" x14ac:dyDescent="0.2">
      <c r="A110" s="228" t="s">
        <v>211</v>
      </c>
      <c r="B110" s="243" t="s">
        <v>964</v>
      </c>
      <c r="C110" s="244">
        <v>18730111615.541187</v>
      </c>
      <c r="D110" s="230">
        <v>747902356.36315179</v>
      </c>
      <c r="E110" s="230">
        <v>320529581.29849362</v>
      </c>
      <c r="F110" s="230">
        <v>698284118.54436672</v>
      </c>
      <c r="G110" s="230">
        <v>1270490246.1822398</v>
      </c>
      <c r="H110" s="160">
        <v>21767317917.929436</v>
      </c>
      <c r="I110" s="220" t="s">
        <v>965</v>
      </c>
      <c r="J110" s="161">
        <v>45291</v>
      </c>
      <c r="K110" s="54">
        <v>30</v>
      </c>
    </row>
    <row r="111" spans="1:20" x14ac:dyDescent="0.2">
      <c r="A111" s="228" t="s">
        <v>213</v>
      </c>
      <c r="B111" s="245" t="s">
        <v>964</v>
      </c>
      <c r="C111" s="230">
        <v>42568435489.866333</v>
      </c>
      <c r="D111" s="230">
        <v>1699778082.6435268</v>
      </c>
      <c r="E111" s="230">
        <v>728476321.13294005</v>
      </c>
      <c r="F111" s="230">
        <v>1587009360.3281062</v>
      </c>
      <c r="G111" s="230">
        <v>2887477832.2323632</v>
      </c>
      <c r="H111" s="160">
        <v>49471177086.20327</v>
      </c>
      <c r="I111" s="220" t="s">
        <v>965</v>
      </c>
      <c r="J111" s="161">
        <v>45291</v>
      </c>
    </row>
    <row r="112" spans="1:20" x14ac:dyDescent="0.2">
      <c r="A112" s="228" t="s">
        <v>215</v>
      </c>
      <c r="B112" s="245" t="s">
        <v>964</v>
      </c>
      <c r="C112" s="230">
        <v>85136870979.732666</v>
      </c>
      <c r="D112" s="230">
        <v>3399556165.2870536</v>
      </c>
      <c r="E112" s="230">
        <v>1456952642.2658801</v>
      </c>
      <c r="F112" s="230">
        <v>3174018720.6562123</v>
      </c>
      <c r="G112" s="230">
        <v>5774955664.4647264</v>
      </c>
      <c r="H112" s="160">
        <v>98942354172.40654</v>
      </c>
      <c r="I112" s="220" t="s">
        <v>965</v>
      </c>
      <c r="J112" s="161">
        <v>45291</v>
      </c>
    </row>
    <row r="113" spans="1:20" x14ac:dyDescent="0.2">
      <c r="A113" s="237"/>
      <c r="B113" s="246"/>
      <c r="D113" s="113"/>
      <c r="E113" s="113"/>
      <c r="F113" s="113"/>
      <c r="G113" s="113"/>
      <c r="H113" s="239"/>
      <c r="I113" s="232"/>
      <c r="J113" s="232"/>
      <c r="K113" s="232"/>
      <c r="L113" s="232"/>
      <c r="M113" s="232"/>
      <c r="N113" s="137"/>
      <c r="O113" s="113"/>
      <c r="P113" s="138"/>
      <c r="Q113" s="113"/>
      <c r="R113" s="113"/>
      <c r="S113" s="113"/>
      <c r="T113" s="113"/>
    </row>
    <row r="114" spans="1:20" x14ac:dyDescent="0.2">
      <c r="A114" s="237"/>
      <c r="B114" s="247"/>
    </row>
    <row r="115" spans="1:20" x14ac:dyDescent="0.2">
      <c r="B115" s="247"/>
    </row>
    <row r="116" spans="1:20" ht="15" x14ac:dyDescent="0.2">
      <c r="A116" s="185" t="s">
        <v>953</v>
      </c>
      <c r="D116" s="113"/>
    </row>
    <row r="117" spans="1:20" x14ac:dyDescent="0.2">
      <c r="A117" s="184"/>
      <c r="B117" s="113"/>
    </row>
    <row r="118" spans="1:20" x14ac:dyDescent="0.2">
      <c r="A118" s="114" t="s">
        <v>1006</v>
      </c>
      <c r="B118" s="113"/>
    </row>
    <row r="119" spans="1:20" ht="15" thickBot="1" x14ac:dyDescent="0.25">
      <c r="A119" s="115" t="s">
        <v>955</v>
      </c>
      <c r="B119" s="166" t="s">
        <v>957</v>
      </c>
      <c r="C119" s="248" t="s">
        <v>998</v>
      </c>
      <c r="D119" s="167" t="s">
        <v>889</v>
      </c>
      <c r="E119" s="167" t="s">
        <v>890</v>
      </c>
      <c r="F119" s="167" t="s">
        <v>891</v>
      </c>
      <c r="G119" s="167" t="s">
        <v>896</v>
      </c>
      <c r="H119" s="167" t="s">
        <v>897</v>
      </c>
      <c r="I119" s="167" t="s">
        <v>958</v>
      </c>
      <c r="J119" s="166" t="s">
        <v>959</v>
      </c>
      <c r="K119" s="166" t="s">
        <v>960</v>
      </c>
      <c r="L119" s="186" t="s">
        <v>5</v>
      </c>
    </row>
    <row r="120" spans="1:20" s="250" customFormat="1" ht="15" customHeight="1" x14ac:dyDescent="0.2">
      <c r="A120" s="228" t="s">
        <v>217</v>
      </c>
      <c r="B120" s="245" t="s">
        <v>964</v>
      </c>
      <c r="C120" s="249" t="s">
        <v>1000</v>
      </c>
      <c r="D120" s="230">
        <v>16780104587.645048</v>
      </c>
      <c r="E120" s="230">
        <v>2444546233.5166655</v>
      </c>
      <c r="F120" s="230">
        <v>1123017663.3</v>
      </c>
      <c r="G120" s="230">
        <v>503625158.41666538</v>
      </c>
      <c r="H120" s="230">
        <v>792807831.5</v>
      </c>
      <c r="I120" s="160">
        <v>21644101474.378376</v>
      </c>
      <c r="J120" s="220" t="s">
        <v>965</v>
      </c>
      <c r="K120" s="161">
        <v>45291</v>
      </c>
      <c r="L120" s="54">
        <v>30</v>
      </c>
      <c r="M120" s="54"/>
      <c r="N120" s="54"/>
      <c r="O120" s="54"/>
      <c r="P120" s="54"/>
      <c r="Q120" s="54"/>
      <c r="R120" s="54"/>
      <c r="S120" s="54"/>
      <c r="T120" s="54"/>
    </row>
    <row r="121" spans="1:20" x14ac:dyDescent="0.2">
      <c r="A121" s="228" t="s">
        <v>219</v>
      </c>
      <c r="B121" s="245" t="s">
        <v>964</v>
      </c>
      <c r="C121" s="249"/>
      <c r="D121" s="230">
        <v>50340313762.935104</v>
      </c>
      <c r="E121" s="230">
        <v>7333638700.5500002</v>
      </c>
      <c r="F121" s="230">
        <v>3369052989.9000001</v>
      </c>
      <c r="G121" s="230">
        <v>1510875475.25</v>
      </c>
      <c r="H121" s="230">
        <v>2378423494.5</v>
      </c>
      <c r="I121" s="160">
        <v>64932304423.135109</v>
      </c>
      <c r="J121" s="220" t="s">
        <v>965</v>
      </c>
      <c r="K121" s="161">
        <v>45291</v>
      </c>
    </row>
    <row r="122" spans="1:20" x14ac:dyDescent="0.2">
      <c r="A122" s="228" t="s">
        <v>221</v>
      </c>
      <c r="B122" s="245" t="s">
        <v>964</v>
      </c>
      <c r="C122" s="249"/>
      <c r="D122" s="230">
        <v>27966840979.408371</v>
      </c>
      <c r="E122" s="230">
        <v>4074243722.527782</v>
      </c>
      <c r="F122" s="230">
        <v>1871696105.5</v>
      </c>
      <c r="G122" s="230">
        <v>839375264.02777827</v>
      </c>
      <c r="H122" s="230">
        <v>1321346385.8333347</v>
      </c>
      <c r="I122" s="160">
        <v>36073502457.297264</v>
      </c>
      <c r="J122" s="220" t="s">
        <v>965</v>
      </c>
      <c r="K122" s="161">
        <v>45291</v>
      </c>
    </row>
    <row r="123" spans="1:20" x14ac:dyDescent="0.2">
      <c r="A123" s="228" t="s">
        <v>223</v>
      </c>
      <c r="B123" s="245" t="s">
        <v>964</v>
      </c>
      <c r="C123" s="249"/>
      <c r="D123" s="230">
        <v>55933681958.816826</v>
      </c>
      <c r="E123" s="230">
        <v>8148487445.0555639</v>
      </c>
      <c r="F123" s="230">
        <v>3743392211</v>
      </c>
      <c r="G123" s="230">
        <v>1678750528.0555565</v>
      </c>
      <c r="H123" s="230">
        <v>2642692771.6666656</v>
      </c>
      <c r="I123" s="160">
        <v>72147004914.59462</v>
      </c>
      <c r="J123" s="220" t="s">
        <v>965</v>
      </c>
      <c r="K123" s="161">
        <v>45291</v>
      </c>
    </row>
    <row r="124" spans="1:20" x14ac:dyDescent="0.2">
      <c r="A124" s="228" t="s">
        <v>225</v>
      </c>
      <c r="B124" s="245" t="s">
        <v>964</v>
      </c>
      <c r="C124" s="249"/>
      <c r="D124" s="230">
        <v>111867363917.63365</v>
      </c>
      <c r="E124" s="230">
        <v>16296974890.111128</v>
      </c>
      <c r="F124" s="230">
        <v>7486784422</v>
      </c>
      <c r="G124" s="230">
        <v>3357501056.1111131</v>
      </c>
      <c r="H124" s="230">
        <v>5285385543.3333464</v>
      </c>
      <c r="I124" s="160">
        <v>144294009829.18924</v>
      </c>
      <c r="J124" s="220" t="s">
        <v>965</v>
      </c>
      <c r="K124" s="161">
        <v>45291</v>
      </c>
    </row>
    <row r="126" spans="1:20" x14ac:dyDescent="0.2">
      <c r="D126" s="113"/>
    </row>
  </sheetData>
  <mergeCells count="9">
    <mergeCell ref="C95:C97"/>
    <mergeCell ref="C102:C105"/>
    <mergeCell ref="C120:C124"/>
    <mergeCell ref="A4:A9"/>
    <mergeCell ref="D4:D7"/>
    <mergeCell ref="I12:I17"/>
    <mergeCell ref="K12:K17"/>
    <mergeCell ref="A21:A27"/>
    <mergeCell ref="A32:A3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29234-B3B9-4229-911B-DB371EF5648F}">
  <dimension ref="A1:HV32"/>
  <sheetViews>
    <sheetView zoomScaleNormal="100" workbookViewId="0">
      <pane xSplit="1" topLeftCell="B1" activePane="topRight" state="frozen"/>
      <selection activeCell="BX4" sqref="BX4"/>
      <selection pane="topRight" activeCell="BX4" sqref="BX4"/>
    </sheetView>
  </sheetViews>
  <sheetFormatPr baseColWidth="10" defaultColWidth="11.42578125" defaultRowHeight="14.25" x14ac:dyDescent="0.2"/>
  <cols>
    <col min="1" max="1" width="59.7109375" style="54" bestFit="1" customWidth="1"/>
    <col min="2" max="2" width="89" style="54" bestFit="1" customWidth="1"/>
    <col min="3" max="3" width="22.140625" style="348" bestFit="1" customWidth="1"/>
    <col min="4" max="4" width="14" style="54" bestFit="1" customWidth="1"/>
    <col min="5" max="5" width="13.140625" style="54" bestFit="1" customWidth="1"/>
    <col min="6" max="6" width="10.85546875" style="54" bestFit="1" customWidth="1"/>
    <col min="7" max="7" width="14.7109375" style="348" bestFit="1" customWidth="1"/>
    <col min="8" max="8" width="2.7109375" style="349" customWidth="1"/>
    <col min="9" max="9" width="7.85546875" style="113" bestFit="1" customWidth="1"/>
    <col min="10" max="10" width="12.140625" style="113" bestFit="1" customWidth="1"/>
    <col min="11" max="11" width="14.5703125" style="113" bestFit="1" customWidth="1"/>
    <col min="12" max="12" width="14.5703125" style="54" bestFit="1" customWidth="1"/>
    <col min="13" max="13" width="19.140625" style="54" bestFit="1" customWidth="1"/>
    <col min="14" max="14" width="2.7109375" style="349" customWidth="1"/>
    <col min="15" max="15" width="7.85546875" style="54" bestFit="1" customWidth="1"/>
    <col min="16" max="16" width="12.140625" style="54" bestFit="1" customWidth="1"/>
    <col min="17" max="18" width="14.5703125" style="54" bestFit="1" customWidth="1"/>
    <col min="19" max="19" width="19.140625" style="54" bestFit="1" customWidth="1"/>
    <col min="20" max="20" width="2.7109375" style="349" customWidth="1"/>
    <col min="21" max="21" width="7.140625" style="54" bestFit="1" customWidth="1"/>
    <col min="22" max="22" width="8.140625" style="54" bestFit="1" customWidth="1"/>
    <col min="23" max="24" width="14.5703125" style="54" bestFit="1" customWidth="1"/>
    <col min="25" max="25" width="19.140625" style="54" bestFit="1" customWidth="1"/>
    <col min="26" max="26" width="2.7109375" style="349" customWidth="1"/>
    <col min="27" max="27" width="7.140625" style="54" bestFit="1" customWidth="1"/>
    <col min="28" max="28" width="8.140625" style="54" bestFit="1" customWidth="1"/>
    <col min="29" max="30" width="14.5703125" style="54" bestFit="1" customWidth="1"/>
    <col min="31" max="31" width="19.140625" style="54" bestFit="1" customWidth="1"/>
    <col min="32" max="32" width="2.7109375" style="349" customWidth="1"/>
    <col min="33" max="33" width="7.85546875" style="54" bestFit="1" customWidth="1"/>
    <col min="34" max="34" width="10.42578125" style="54" customWidth="1"/>
    <col min="35" max="36" width="14.5703125" style="54" bestFit="1" customWidth="1"/>
    <col min="37" max="37" width="21.140625" style="54" bestFit="1" customWidth="1"/>
    <col min="38" max="38" width="2.7109375" style="349" customWidth="1"/>
    <col min="39" max="39" width="7.85546875" style="54" bestFit="1" customWidth="1"/>
    <col min="40" max="40" width="10.42578125" style="54" customWidth="1"/>
    <col min="41" max="42" width="14.5703125" style="54" bestFit="1" customWidth="1"/>
    <col min="43" max="43" width="19.140625" style="54" bestFit="1" customWidth="1"/>
    <col min="44" max="44" width="2.7109375" style="349" customWidth="1"/>
    <col min="45" max="45" width="7.85546875" style="54" bestFit="1" customWidth="1"/>
    <col min="46" max="46" width="8.140625" style="54" bestFit="1" customWidth="1"/>
    <col min="47" max="48" width="14.5703125" style="54" bestFit="1" customWidth="1"/>
    <col min="49" max="49" width="19.140625" style="54" bestFit="1" customWidth="1"/>
    <col min="50" max="50" width="2.7109375" style="349" customWidth="1"/>
    <col min="51" max="51" width="7.85546875" style="54" bestFit="1" customWidth="1"/>
    <col min="52" max="52" width="8.140625" style="54" bestFit="1" customWidth="1"/>
    <col min="53" max="54" width="14.5703125" style="54" bestFit="1" customWidth="1"/>
    <col min="55" max="55" width="19.140625" style="54" bestFit="1" customWidth="1"/>
    <col min="56" max="56" width="2.7109375" style="349" customWidth="1"/>
    <col min="57" max="57" width="7.140625" style="54" bestFit="1" customWidth="1"/>
    <col min="58" max="58" width="8.140625" style="54" bestFit="1" customWidth="1"/>
    <col min="59" max="60" width="14.5703125" style="54" bestFit="1" customWidth="1"/>
    <col min="61" max="61" width="19.140625" style="54" bestFit="1" customWidth="1"/>
    <col min="62" max="62" width="2.7109375" style="349" customWidth="1"/>
    <col min="63" max="63" width="7.140625" style="54" bestFit="1" customWidth="1"/>
    <col min="64" max="64" width="8.140625" style="54" bestFit="1" customWidth="1"/>
    <col min="65" max="66" width="14.5703125" style="54" bestFit="1" customWidth="1"/>
    <col min="67" max="67" width="19.140625" style="54" bestFit="1" customWidth="1"/>
    <col min="68" max="68" width="2.7109375" style="349" customWidth="1"/>
    <col min="69" max="69" width="7.140625" style="54" bestFit="1" customWidth="1"/>
    <col min="70" max="70" width="8.140625" style="54" bestFit="1" customWidth="1"/>
    <col min="71" max="72" width="14.5703125" style="54" bestFit="1" customWidth="1"/>
    <col min="73" max="73" width="19.140625" style="54" bestFit="1" customWidth="1"/>
    <col min="74" max="74" width="2.7109375" style="349" customWidth="1"/>
    <col min="75" max="75" width="7.140625" style="54" bestFit="1" customWidth="1"/>
    <col min="76" max="76" width="8.140625" style="54" bestFit="1" customWidth="1"/>
    <col min="77" max="78" width="14.5703125" style="54" bestFit="1" customWidth="1"/>
    <col min="79" max="79" width="19.140625" style="54" bestFit="1" customWidth="1"/>
    <col min="80" max="80" width="2.7109375" style="349" customWidth="1"/>
    <col min="81" max="81" width="7.140625" style="54" bestFit="1" customWidth="1"/>
    <col min="82" max="82" width="8.140625" style="54" bestFit="1" customWidth="1"/>
    <col min="83" max="84" width="15" style="54" bestFit="1" customWidth="1"/>
    <col min="85" max="85" width="21.140625" style="54" bestFit="1" customWidth="1"/>
    <col min="86" max="86" width="2.7109375" style="349" customWidth="1"/>
    <col min="87" max="87" width="7.140625" style="54" bestFit="1" customWidth="1"/>
    <col min="88" max="88" width="8.140625" style="54" bestFit="1" customWidth="1"/>
    <col min="89" max="90" width="15" style="54" bestFit="1" customWidth="1"/>
    <col min="91" max="91" width="21.140625" style="54" bestFit="1" customWidth="1"/>
    <col min="92" max="92" width="2.7109375" style="349" customWidth="1"/>
    <col min="93" max="93" width="7.140625" style="54" bestFit="1" customWidth="1"/>
    <col min="94" max="94" width="8.140625" style="54" bestFit="1" customWidth="1"/>
    <col min="95" max="96" width="14.5703125" style="54" bestFit="1" customWidth="1"/>
    <col min="97" max="97" width="18" style="54" bestFit="1" customWidth="1"/>
    <col min="98" max="98" width="2.7109375" style="349" customWidth="1"/>
    <col min="99" max="99" width="7.140625" style="54" bestFit="1" customWidth="1"/>
    <col min="100" max="100" width="8.140625" style="54" bestFit="1" customWidth="1"/>
    <col min="101" max="102" width="14.5703125" style="54" bestFit="1" customWidth="1"/>
    <col min="103" max="103" width="18" style="54" bestFit="1" customWidth="1"/>
    <col min="104" max="104" width="2.7109375" style="349" customWidth="1"/>
    <col min="105" max="105" width="7.140625" style="54" bestFit="1" customWidth="1"/>
    <col min="106" max="106" width="8.140625" style="54" bestFit="1" customWidth="1"/>
    <col min="107" max="108" width="14.5703125" style="54" bestFit="1" customWidth="1"/>
    <col min="109" max="109" width="19.140625" style="54" bestFit="1" customWidth="1"/>
    <col min="110" max="110" width="2.7109375" style="349" customWidth="1"/>
    <col min="111" max="111" width="7.140625" style="54" bestFit="1" customWidth="1"/>
    <col min="112" max="112" width="8.140625" style="54" bestFit="1" customWidth="1"/>
    <col min="113" max="114" width="14.5703125" style="54" bestFit="1" customWidth="1"/>
    <col min="115" max="115" width="18" style="54" bestFit="1" customWidth="1"/>
    <col min="116" max="116" width="2.7109375" style="349" customWidth="1"/>
    <col min="117" max="117" width="7.140625" style="54" bestFit="1" customWidth="1"/>
    <col min="118" max="118" width="8.140625" style="54" bestFit="1" customWidth="1"/>
    <col min="119" max="120" width="14.5703125" style="54" bestFit="1" customWidth="1"/>
    <col min="121" max="121" width="19.140625" style="54" bestFit="1" customWidth="1"/>
    <col min="122" max="122" width="2.7109375" style="349" customWidth="1"/>
    <col min="123" max="123" width="7.140625" style="54" bestFit="1" customWidth="1"/>
    <col min="124" max="124" width="8.140625" style="54" bestFit="1" customWidth="1"/>
    <col min="125" max="126" width="14.5703125" style="54" bestFit="1" customWidth="1"/>
    <col min="127" max="127" width="18" style="54" bestFit="1" customWidth="1"/>
    <col min="128" max="128" width="2.7109375" style="349" customWidth="1"/>
    <col min="129" max="129" width="7.140625" style="54" bestFit="1" customWidth="1"/>
    <col min="130" max="130" width="8.140625" style="54" bestFit="1" customWidth="1"/>
    <col min="131" max="132" width="14.5703125" style="54" bestFit="1" customWidth="1"/>
    <col min="133" max="133" width="19.140625" style="54" bestFit="1" customWidth="1"/>
    <col min="134" max="134" width="2.7109375" style="349" customWidth="1"/>
    <col min="135" max="135" width="7.85546875" style="54" bestFit="1" customWidth="1"/>
    <col min="136" max="136" width="8.140625" style="54" bestFit="1" customWidth="1"/>
    <col min="137" max="138" width="14.5703125" style="54" bestFit="1" customWidth="1"/>
    <col min="139" max="139" width="19.140625" style="54" bestFit="1" customWidth="1"/>
    <col min="140" max="140" width="2.7109375" style="349" customWidth="1"/>
    <col min="141" max="141" width="7.140625" style="54" bestFit="1" customWidth="1"/>
    <col min="142" max="142" width="10.42578125" style="54" bestFit="1" customWidth="1"/>
    <col min="143" max="144" width="16.7109375" style="54" bestFit="1" customWidth="1"/>
    <col min="145" max="145" width="21.140625" style="54" bestFit="1" customWidth="1"/>
    <col min="146" max="146" width="2.7109375" style="349" customWidth="1"/>
    <col min="147" max="147" width="7.85546875" style="54" bestFit="1" customWidth="1"/>
    <col min="148" max="148" width="10.42578125" style="54" bestFit="1" customWidth="1"/>
    <col min="149" max="150" width="16.7109375" style="54" bestFit="1" customWidth="1"/>
    <col min="151" max="151" width="21.140625" style="54" bestFit="1" customWidth="1"/>
    <col min="152" max="152" width="2.7109375" style="349" customWidth="1"/>
    <col min="153" max="153" width="7.85546875" style="54" bestFit="1" customWidth="1"/>
    <col min="154" max="154" width="10.42578125" style="54" bestFit="1" customWidth="1"/>
    <col min="155" max="156" width="14.5703125" style="54" bestFit="1" customWidth="1"/>
    <col min="157" max="157" width="21.140625" style="54" bestFit="1" customWidth="1"/>
    <col min="158" max="158" width="2.7109375" style="349" customWidth="1"/>
    <col min="159" max="159" width="7.85546875" style="54" bestFit="1" customWidth="1"/>
    <col min="160" max="160" width="10.42578125" style="54" bestFit="1" customWidth="1"/>
    <col min="161" max="162" width="14.5703125" style="54" bestFit="1" customWidth="1"/>
    <col min="163" max="163" width="21.140625" style="54" bestFit="1" customWidth="1"/>
    <col min="164" max="164" width="2.7109375" style="349" customWidth="1"/>
    <col min="165" max="165" width="7.140625" style="54" bestFit="1" customWidth="1"/>
    <col min="166" max="166" width="10.42578125" style="54" bestFit="1" customWidth="1"/>
    <col min="167" max="168" width="14.5703125" style="54" bestFit="1" customWidth="1"/>
    <col min="169" max="169" width="19.140625" style="54" bestFit="1" customWidth="1"/>
    <col min="170" max="170" width="2.7109375" style="349" customWidth="1"/>
    <col min="171" max="171" width="7.140625" style="54" bestFit="1" customWidth="1"/>
    <col min="172" max="172" width="10.42578125" style="54" bestFit="1" customWidth="1"/>
    <col min="173" max="174" width="14.5703125" style="54" bestFit="1" customWidth="1"/>
    <col min="175" max="175" width="19.140625" style="54" bestFit="1" customWidth="1"/>
    <col min="176" max="176" width="2.7109375" style="349" customWidth="1"/>
    <col min="177" max="177" width="7.140625" style="54" bestFit="1" customWidth="1"/>
    <col min="178" max="178" width="10.42578125" style="54" bestFit="1" customWidth="1"/>
    <col min="179" max="180" width="14.5703125" style="54" bestFit="1" customWidth="1"/>
    <col min="181" max="181" width="19.140625" style="54" bestFit="1" customWidth="1"/>
    <col min="182" max="182" width="2.5703125" style="54" customWidth="1"/>
    <col min="183" max="183" width="7.140625" style="54" bestFit="1" customWidth="1"/>
    <col min="184" max="184" width="10.42578125" style="54" bestFit="1" customWidth="1"/>
    <col min="185" max="186" width="14.5703125" style="54" bestFit="1" customWidth="1"/>
    <col min="187" max="187" width="19.140625" style="54" bestFit="1" customWidth="1"/>
    <col min="188" max="188" width="2.7109375" style="349" customWidth="1"/>
    <col min="189" max="189" width="7.140625" style="54" bestFit="1" customWidth="1"/>
    <col min="190" max="190" width="10.42578125" style="54" bestFit="1" customWidth="1"/>
    <col min="191" max="192" width="14.5703125" style="54" bestFit="1" customWidth="1"/>
    <col min="193" max="193" width="19.140625" style="54" bestFit="1" customWidth="1"/>
    <col min="194" max="194" width="2.7109375" style="349" customWidth="1"/>
    <col min="195" max="195" width="7.140625" style="54" bestFit="1" customWidth="1"/>
    <col min="196" max="196" width="10.42578125" style="54" bestFit="1" customWidth="1"/>
    <col min="197" max="198" width="14.5703125" style="54" bestFit="1" customWidth="1"/>
    <col min="199" max="199" width="18" style="54" bestFit="1" customWidth="1"/>
    <col min="200" max="200" width="2.7109375" style="349" customWidth="1"/>
    <col min="201" max="201" width="7.140625" style="54" bestFit="1" customWidth="1"/>
    <col min="202" max="202" width="10.42578125" style="54" bestFit="1" customWidth="1"/>
    <col min="203" max="204" width="14.5703125" style="54" bestFit="1" customWidth="1"/>
    <col min="205" max="205" width="18" style="54" bestFit="1" customWidth="1"/>
    <col min="206" max="206" width="2.7109375" style="349" customWidth="1"/>
    <col min="207" max="207" width="7.140625" style="54" bestFit="1" customWidth="1"/>
    <col min="208" max="208" width="7.85546875" style="54" customWidth="1"/>
    <col min="209" max="210" width="16.7109375" style="54" bestFit="1" customWidth="1"/>
    <col min="211" max="211" width="21.140625" style="54" bestFit="1" customWidth="1"/>
    <col min="212" max="212" width="2.7109375" style="349" customWidth="1"/>
    <col min="213" max="213" width="7.140625" style="54" bestFit="1" customWidth="1"/>
    <col min="214" max="214" width="10.42578125" style="54" bestFit="1" customWidth="1"/>
    <col min="215" max="216" width="16.7109375" style="54" bestFit="1" customWidth="1"/>
    <col min="217" max="217" width="21.140625" style="54" bestFit="1" customWidth="1"/>
    <col min="218" max="218" width="2.7109375" style="349" customWidth="1"/>
    <col min="219" max="219" width="7.140625" style="54" bestFit="1" customWidth="1"/>
    <col min="220" max="220" width="10.42578125" style="54" bestFit="1" customWidth="1"/>
    <col min="221" max="222" width="14.5703125" style="54" bestFit="1" customWidth="1"/>
    <col min="223" max="223" width="19.140625" style="54" bestFit="1" customWidth="1"/>
    <col min="224" max="224" width="2.7109375" style="349" customWidth="1"/>
    <col min="225" max="225" width="7.140625" style="54" bestFit="1" customWidth="1"/>
    <col min="226" max="226" width="10.42578125" style="54" bestFit="1" customWidth="1"/>
    <col min="227" max="228" width="14.5703125" style="54" bestFit="1" customWidth="1"/>
    <col min="229" max="229" width="19.140625" style="54" bestFit="1" customWidth="1"/>
    <col min="230" max="230" width="2.7109375" style="349" customWidth="1"/>
    <col min="231" max="16384" width="11.42578125" style="54"/>
  </cols>
  <sheetData>
    <row r="1" spans="1:230" ht="27" customHeight="1" x14ac:dyDescent="0.2">
      <c r="A1" s="251" t="s">
        <v>1007</v>
      </c>
      <c r="B1" s="252" t="s">
        <v>1008</v>
      </c>
      <c r="C1" s="253" t="s">
        <v>1009</v>
      </c>
      <c r="D1" s="251" t="s">
        <v>1010</v>
      </c>
      <c r="E1" s="254" t="s">
        <v>1011</v>
      </c>
      <c r="F1" s="251" t="s">
        <v>1012</v>
      </c>
      <c r="G1" s="255" t="s">
        <v>1013</v>
      </c>
      <c r="H1" s="256"/>
      <c r="I1" s="257" t="s">
        <v>1014</v>
      </c>
      <c r="J1" s="258"/>
      <c r="K1" s="258"/>
      <c r="L1" s="258"/>
      <c r="M1" s="258"/>
      <c r="N1" s="259"/>
      <c r="O1" s="260" t="s">
        <v>1015</v>
      </c>
      <c r="P1" s="261"/>
      <c r="Q1" s="261"/>
      <c r="R1" s="261"/>
      <c r="S1" s="261"/>
      <c r="T1" s="259"/>
      <c r="U1" s="260" t="s">
        <v>1016</v>
      </c>
      <c r="V1" s="261"/>
      <c r="W1" s="261"/>
      <c r="X1" s="261"/>
      <c r="Y1" s="261"/>
      <c r="Z1" s="259"/>
      <c r="AA1" s="260" t="s">
        <v>1017</v>
      </c>
      <c r="AB1" s="261"/>
      <c r="AC1" s="261"/>
      <c r="AD1" s="261"/>
      <c r="AE1" s="261"/>
      <c r="AF1" s="259"/>
      <c r="AG1" s="260" t="s">
        <v>1018</v>
      </c>
      <c r="AH1" s="261"/>
      <c r="AI1" s="261"/>
      <c r="AJ1" s="261"/>
      <c r="AK1" s="261"/>
      <c r="AL1" s="259"/>
      <c r="AM1" s="260" t="s">
        <v>1019</v>
      </c>
      <c r="AN1" s="261"/>
      <c r="AO1" s="261"/>
      <c r="AP1" s="261"/>
      <c r="AQ1" s="261"/>
      <c r="AR1" s="259"/>
      <c r="AS1" s="260" t="s">
        <v>1020</v>
      </c>
      <c r="AT1" s="261"/>
      <c r="AU1" s="261"/>
      <c r="AV1" s="261"/>
      <c r="AW1" s="261"/>
      <c r="AX1" s="259"/>
      <c r="AY1" s="260" t="s">
        <v>1021</v>
      </c>
      <c r="AZ1" s="261"/>
      <c r="BA1" s="261"/>
      <c r="BB1" s="261"/>
      <c r="BC1" s="261"/>
      <c r="BD1" s="259"/>
      <c r="BE1" s="260" t="s">
        <v>1022</v>
      </c>
      <c r="BF1" s="261"/>
      <c r="BG1" s="261"/>
      <c r="BH1" s="261"/>
      <c r="BI1" s="261"/>
      <c r="BJ1" s="259"/>
      <c r="BK1" s="260" t="s">
        <v>1023</v>
      </c>
      <c r="BL1" s="261"/>
      <c r="BM1" s="261"/>
      <c r="BN1" s="261"/>
      <c r="BO1" s="261"/>
      <c r="BP1" s="259"/>
      <c r="BQ1" s="260" t="s">
        <v>1024</v>
      </c>
      <c r="BR1" s="261"/>
      <c r="BS1" s="261"/>
      <c r="BT1" s="261"/>
      <c r="BU1" s="261"/>
      <c r="BV1" s="259"/>
      <c r="BW1" s="260" t="s">
        <v>1025</v>
      </c>
      <c r="BX1" s="261"/>
      <c r="BY1" s="261"/>
      <c r="BZ1" s="261"/>
      <c r="CA1" s="261"/>
      <c r="CB1" s="259"/>
      <c r="CC1" s="260" t="s">
        <v>1026</v>
      </c>
      <c r="CD1" s="261"/>
      <c r="CE1" s="261"/>
      <c r="CF1" s="261"/>
      <c r="CG1" s="261"/>
      <c r="CH1" s="259"/>
      <c r="CI1" s="260" t="s">
        <v>1027</v>
      </c>
      <c r="CJ1" s="261"/>
      <c r="CK1" s="261"/>
      <c r="CL1" s="261"/>
      <c r="CM1" s="261"/>
      <c r="CN1" s="259"/>
      <c r="CO1" s="260" t="s">
        <v>1028</v>
      </c>
      <c r="CP1" s="261"/>
      <c r="CQ1" s="261"/>
      <c r="CR1" s="261"/>
      <c r="CS1" s="261"/>
      <c r="CT1" s="259"/>
      <c r="CU1" s="260" t="s">
        <v>1029</v>
      </c>
      <c r="CV1" s="261"/>
      <c r="CW1" s="261"/>
      <c r="CX1" s="261"/>
      <c r="CY1" s="261"/>
      <c r="CZ1" s="259"/>
      <c r="DA1" s="260" t="s">
        <v>1030</v>
      </c>
      <c r="DB1" s="261"/>
      <c r="DC1" s="261"/>
      <c r="DD1" s="261"/>
      <c r="DE1" s="261"/>
      <c r="DF1" s="259"/>
      <c r="DG1" s="260" t="s">
        <v>1031</v>
      </c>
      <c r="DH1" s="261"/>
      <c r="DI1" s="261"/>
      <c r="DJ1" s="261"/>
      <c r="DK1" s="262"/>
      <c r="DL1" s="259"/>
      <c r="DM1" s="260" t="s">
        <v>1032</v>
      </c>
      <c r="DN1" s="261"/>
      <c r="DO1" s="261"/>
      <c r="DP1" s="261"/>
      <c r="DQ1" s="261"/>
      <c r="DR1" s="259"/>
      <c r="DS1" s="260" t="s">
        <v>1033</v>
      </c>
      <c r="DT1" s="261"/>
      <c r="DU1" s="261"/>
      <c r="DV1" s="261"/>
      <c r="DW1" s="261"/>
      <c r="DX1" s="259"/>
      <c r="DY1" s="260" t="s">
        <v>1034</v>
      </c>
      <c r="DZ1" s="261"/>
      <c r="EA1" s="261"/>
      <c r="EB1" s="261"/>
      <c r="EC1" s="261"/>
      <c r="ED1" s="259"/>
      <c r="EE1" s="260" t="s">
        <v>1035</v>
      </c>
      <c r="EF1" s="261"/>
      <c r="EG1" s="261"/>
      <c r="EH1" s="261"/>
      <c r="EI1" s="261"/>
      <c r="EJ1" s="259"/>
      <c r="EK1" s="260" t="s">
        <v>1036</v>
      </c>
      <c r="EL1" s="261"/>
      <c r="EM1" s="261"/>
      <c r="EN1" s="261"/>
      <c r="EO1" s="261"/>
      <c r="EP1" s="259"/>
      <c r="EQ1" s="260" t="s">
        <v>1037</v>
      </c>
      <c r="ER1" s="261"/>
      <c r="ES1" s="261"/>
      <c r="ET1" s="261"/>
      <c r="EU1" s="261"/>
      <c r="EV1" s="259"/>
      <c r="EW1" s="260" t="s">
        <v>1038</v>
      </c>
      <c r="EX1" s="261"/>
      <c r="EY1" s="261"/>
      <c r="EZ1" s="261"/>
      <c r="FA1" s="261"/>
      <c r="FB1" s="259"/>
      <c r="FC1" s="260" t="s">
        <v>1039</v>
      </c>
      <c r="FD1" s="261"/>
      <c r="FE1" s="261"/>
      <c r="FF1" s="261"/>
      <c r="FG1" s="261"/>
      <c r="FH1" s="259"/>
      <c r="FI1" s="260" t="s">
        <v>1040</v>
      </c>
      <c r="FJ1" s="261"/>
      <c r="FK1" s="261"/>
      <c r="FL1" s="261"/>
      <c r="FM1" s="261"/>
      <c r="FN1" s="259"/>
      <c r="FO1" s="260" t="s">
        <v>1041</v>
      </c>
      <c r="FP1" s="261"/>
      <c r="FQ1" s="261"/>
      <c r="FR1" s="261"/>
      <c r="FS1" s="262"/>
      <c r="FT1" s="259"/>
      <c r="FU1" s="260" t="s">
        <v>1042</v>
      </c>
      <c r="FV1" s="261"/>
      <c r="FW1" s="261"/>
      <c r="FX1" s="261"/>
      <c r="FY1" s="262"/>
      <c r="FZ1" s="259"/>
      <c r="GA1" s="260" t="s">
        <v>1043</v>
      </c>
      <c r="GB1" s="261"/>
      <c r="GC1" s="261"/>
      <c r="GD1" s="261"/>
      <c r="GE1" s="262"/>
      <c r="GF1" s="259"/>
      <c r="GG1" s="260" t="s">
        <v>1044</v>
      </c>
      <c r="GH1" s="261"/>
      <c r="GI1" s="261"/>
      <c r="GJ1" s="261"/>
      <c r="GK1" s="262"/>
      <c r="GL1" s="259"/>
      <c r="GM1" s="260" t="s">
        <v>1045</v>
      </c>
      <c r="GN1" s="261"/>
      <c r="GO1" s="261"/>
      <c r="GP1" s="261"/>
      <c r="GQ1" s="261"/>
      <c r="GR1" s="259"/>
      <c r="GS1" s="260" t="s">
        <v>1046</v>
      </c>
      <c r="GT1" s="261"/>
      <c r="GU1" s="261"/>
      <c r="GV1" s="261"/>
      <c r="GW1" s="262"/>
      <c r="GX1" s="259"/>
      <c r="GY1" s="257" t="s">
        <v>1047</v>
      </c>
      <c r="GZ1" s="258"/>
      <c r="HA1" s="258"/>
      <c r="HB1" s="258"/>
      <c r="HC1" s="258"/>
      <c r="HD1" s="259"/>
      <c r="HE1" s="260" t="s">
        <v>1048</v>
      </c>
      <c r="HF1" s="261"/>
      <c r="HG1" s="261"/>
      <c r="HH1" s="261"/>
      <c r="HI1" s="261"/>
      <c r="HJ1" s="259"/>
      <c r="HK1" s="260" t="s">
        <v>1049</v>
      </c>
      <c r="HL1" s="261"/>
      <c r="HM1" s="261"/>
      <c r="HN1" s="261"/>
      <c r="HO1" s="262"/>
      <c r="HP1" s="259"/>
      <c r="HQ1" s="257" t="s">
        <v>1050</v>
      </c>
      <c r="HR1" s="258"/>
      <c r="HS1" s="258"/>
      <c r="HT1" s="258"/>
      <c r="HU1" s="258"/>
      <c r="HV1" s="259"/>
    </row>
    <row r="2" spans="1:230" x14ac:dyDescent="0.2">
      <c r="A2" s="263"/>
      <c r="B2" s="252"/>
      <c r="C2" s="264"/>
      <c r="D2" s="263"/>
      <c r="E2" s="265"/>
      <c r="F2" s="263"/>
      <c r="G2" s="266"/>
      <c r="H2" s="267"/>
      <c r="I2" s="252" t="s">
        <v>1051</v>
      </c>
      <c r="J2" s="252"/>
      <c r="K2" s="252"/>
      <c r="L2" s="252"/>
      <c r="M2" s="252"/>
      <c r="N2" s="268"/>
      <c r="O2" s="269" t="s">
        <v>1052</v>
      </c>
      <c r="P2" s="270"/>
      <c r="Q2" s="270"/>
      <c r="R2" s="270"/>
      <c r="S2" s="270"/>
      <c r="T2" s="268"/>
      <c r="U2" s="269" t="s">
        <v>1053</v>
      </c>
      <c r="V2" s="270"/>
      <c r="W2" s="270"/>
      <c r="X2" s="270"/>
      <c r="Y2" s="270"/>
      <c r="Z2" s="268"/>
      <c r="AA2" s="269" t="s">
        <v>1054</v>
      </c>
      <c r="AB2" s="270"/>
      <c r="AC2" s="270"/>
      <c r="AD2" s="270"/>
      <c r="AE2" s="270"/>
      <c r="AF2" s="268"/>
      <c r="AG2" s="269" t="s">
        <v>1055</v>
      </c>
      <c r="AH2" s="270"/>
      <c r="AI2" s="270"/>
      <c r="AJ2" s="270"/>
      <c r="AK2" s="270"/>
      <c r="AL2" s="268"/>
      <c r="AM2" s="269" t="s">
        <v>1056</v>
      </c>
      <c r="AN2" s="270"/>
      <c r="AO2" s="270"/>
      <c r="AP2" s="270"/>
      <c r="AQ2" s="270"/>
      <c r="AR2" s="268"/>
      <c r="AS2" s="269" t="s">
        <v>1057</v>
      </c>
      <c r="AT2" s="270"/>
      <c r="AU2" s="270"/>
      <c r="AV2" s="270"/>
      <c r="AW2" s="270"/>
      <c r="AX2" s="268"/>
      <c r="AY2" s="269" t="s">
        <v>1058</v>
      </c>
      <c r="AZ2" s="270"/>
      <c r="BA2" s="270"/>
      <c r="BB2" s="270"/>
      <c r="BC2" s="270"/>
      <c r="BD2" s="268"/>
      <c r="BE2" s="270" t="s">
        <v>1059</v>
      </c>
      <c r="BF2" s="270"/>
      <c r="BG2" s="270"/>
      <c r="BH2" s="270"/>
      <c r="BI2" s="271"/>
      <c r="BJ2" s="268"/>
      <c r="BK2" s="270" t="s">
        <v>1060</v>
      </c>
      <c r="BL2" s="270"/>
      <c r="BM2" s="270"/>
      <c r="BN2" s="270"/>
      <c r="BO2" s="271"/>
      <c r="BP2" s="268"/>
      <c r="BQ2" s="270" t="s">
        <v>1061</v>
      </c>
      <c r="BR2" s="270"/>
      <c r="BS2" s="270"/>
      <c r="BT2" s="270"/>
      <c r="BU2" s="271"/>
      <c r="BV2" s="268"/>
      <c r="BW2" s="270" t="s">
        <v>1062</v>
      </c>
      <c r="BX2" s="270"/>
      <c r="BY2" s="270"/>
      <c r="BZ2" s="270"/>
      <c r="CA2" s="271"/>
      <c r="CB2" s="268"/>
      <c r="CC2" s="269" t="s">
        <v>1063</v>
      </c>
      <c r="CD2" s="270"/>
      <c r="CE2" s="270"/>
      <c r="CF2" s="270"/>
      <c r="CG2" s="271"/>
      <c r="CH2" s="268"/>
      <c r="CI2" s="270" t="s">
        <v>1064</v>
      </c>
      <c r="CJ2" s="270"/>
      <c r="CK2" s="270"/>
      <c r="CL2" s="270"/>
      <c r="CM2" s="271"/>
      <c r="CN2" s="268"/>
      <c r="CO2" s="270" t="s">
        <v>1065</v>
      </c>
      <c r="CP2" s="270"/>
      <c r="CQ2" s="270"/>
      <c r="CR2" s="270"/>
      <c r="CS2" s="271"/>
      <c r="CT2" s="268"/>
      <c r="CU2" s="269" t="s">
        <v>1066</v>
      </c>
      <c r="CV2" s="270"/>
      <c r="CW2" s="270"/>
      <c r="CX2" s="270"/>
      <c r="CY2" s="271"/>
      <c r="CZ2" s="268"/>
      <c r="DA2" s="270" t="s">
        <v>1067</v>
      </c>
      <c r="DB2" s="270"/>
      <c r="DC2" s="270"/>
      <c r="DD2" s="270"/>
      <c r="DE2" s="271"/>
      <c r="DF2" s="268"/>
      <c r="DG2" s="271" t="s">
        <v>1068</v>
      </c>
      <c r="DH2" s="271"/>
      <c r="DI2" s="271"/>
      <c r="DJ2" s="271"/>
      <c r="DK2" s="252"/>
      <c r="DL2" s="268"/>
      <c r="DM2" s="271" t="s">
        <v>1069</v>
      </c>
      <c r="DN2" s="271"/>
      <c r="DO2" s="271"/>
      <c r="DP2" s="271"/>
      <c r="DQ2" s="271"/>
      <c r="DR2" s="268"/>
      <c r="DS2" s="271" t="s">
        <v>1070</v>
      </c>
      <c r="DT2" s="271"/>
      <c r="DU2" s="271"/>
      <c r="DV2" s="271"/>
      <c r="DW2" s="271"/>
      <c r="DX2" s="268"/>
      <c r="DY2" s="271" t="s">
        <v>1071</v>
      </c>
      <c r="DZ2" s="271"/>
      <c r="EA2" s="271"/>
      <c r="EB2" s="271"/>
      <c r="EC2" s="271"/>
      <c r="ED2" s="268"/>
      <c r="EE2" s="271" t="s">
        <v>1072</v>
      </c>
      <c r="EF2" s="271"/>
      <c r="EG2" s="271"/>
      <c r="EH2" s="271"/>
      <c r="EI2" s="271"/>
      <c r="EJ2" s="268"/>
      <c r="EK2" s="271" t="s">
        <v>1073</v>
      </c>
      <c r="EL2" s="271"/>
      <c r="EM2" s="271"/>
      <c r="EN2" s="271"/>
      <c r="EO2" s="271"/>
      <c r="EP2" s="268"/>
      <c r="EQ2" s="271" t="s">
        <v>1074</v>
      </c>
      <c r="ER2" s="271"/>
      <c r="ES2" s="271"/>
      <c r="ET2" s="271"/>
      <c r="EU2" s="271"/>
      <c r="EV2" s="268"/>
      <c r="EW2" s="271" t="s">
        <v>1075</v>
      </c>
      <c r="EX2" s="271"/>
      <c r="EY2" s="271"/>
      <c r="EZ2" s="271"/>
      <c r="FA2" s="271"/>
      <c r="FB2" s="268"/>
      <c r="FC2" s="271" t="s">
        <v>1076</v>
      </c>
      <c r="FD2" s="271"/>
      <c r="FE2" s="271"/>
      <c r="FF2" s="271"/>
      <c r="FG2" s="271"/>
      <c r="FH2" s="268"/>
      <c r="FI2" s="271" t="s">
        <v>1077</v>
      </c>
      <c r="FJ2" s="271"/>
      <c r="FK2" s="271"/>
      <c r="FL2" s="271"/>
      <c r="FM2" s="271"/>
      <c r="FN2" s="268"/>
      <c r="FO2" s="269" t="s">
        <v>1078</v>
      </c>
      <c r="FP2" s="270"/>
      <c r="FQ2" s="270"/>
      <c r="FR2" s="270"/>
      <c r="FS2" s="271"/>
      <c r="FT2" s="268"/>
      <c r="FU2" s="269" t="s">
        <v>1079</v>
      </c>
      <c r="FV2" s="270"/>
      <c r="FW2" s="270"/>
      <c r="FX2" s="270"/>
      <c r="FY2" s="271"/>
      <c r="FZ2" s="268"/>
      <c r="GA2" s="269" t="s">
        <v>1080</v>
      </c>
      <c r="GB2" s="270"/>
      <c r="GC2" s="270"/>
      <c r="GD2" s="270"/>
      <c r="GE2" s="271"/>
      <c r="GF2" s="268"/>
      <c r="GG2" s="269" t="s">
        <v>1081</v>
      </c>
      <c r="GH2" s="270"/>
      <c r="GI2" s="270"/>
      <c r="GJ2" s="270"/>
      <c r="GK2" s="271"/>
      <c r="GL2" s="268"/>
      <c r="GM2" s="269" t="s">
        <v>1082</v>
      </c>
      <c r="GN2" s="270"/>
      <c r="GO2" s="270"/>
      <c r="GP2" s="270"/>
      <c r="GQ2" s="271"/>
      <c r="GR2" s="268"/>
      <c r="GS2" s="269" t="s">
        <v>1083</v>
      </c>
      <c r="GT2" s="270"/>
      <c r="GU2" s="270"/>
      <c r="GV2" s="270"/>
      <c r="GW2" s="271"/>
      <c r="GX2" s="268"/>
      <c r="GY2" s="252" t="s">
        <v>1084</v>
      </c>
      <c r="GZ2" s="252"/>
      <c r="HA2" s="252"/>
      <c r="HB2" s="252"/>
      <c r="HC2" s="252"/>
      <c r="HD2" s="268"/>
      <c r="HE2" s="269" t="s">
        <v>1085</v>
      </c>
      <c r="HF2" s="270"/>
      <c r="HG2" s="270"/>
      <c r="HH2" s="270"/>
      <c r="HI2" s="271"/>
      <c r="HJ2" s="268"/>
      <c r="HK2" s="269" t="s">
        <v>1086</v>
      </c>
      <c r="HL2" s="270"/>
      <c r="HM2" s="270"/>
      <c r="HN2" s="270"/>
      <c r="HO2" s="271"/>
      <c r="HP2" s="268"/>
      <c r="HQ2" s="252" t="s">
        <v>1087</v>
      </c>
      <c r="HR2" s="252"/>
      <c r="HS2" s="252"/>
      <c r="HT2" s="252"/>
      <c r="HU2" s="252"/>
      <c r="HV2" s="268"/>
    </row>
    <row r="3" spans="1:230" ht="63.75" x14ac:dyDescent="0.2">
      <c r="A3" s="272"/>
      <c r="B3" s="252"/>
      <c r="C3" s="273"/>
      <c r="D3" s="272"/>
      <c r="E3" s="274"/>
      <c r="F3" s="272"/>
      <c r="G3" s="275"/>
      <c r="H3" s="267"/>
      <c r="I3" s="276" t="s">
        <v>1088</v>
      </c>
      <c r="J3" s="277" t="s">
        <v>956</v>
      </c>
      <c r="K3" s="278" t="s">
        <v>1089</v>
      </c>
      <c r="L3" s="278" t="s">
        <v>1090</v>
      </c>
      <c r="M3" s="279" t="s">
        <v>1091</v>
      </c>
      <c r="N3" s="267"/>
      <c r="O3" s="276" t="s">
        <v>1088</v>
      </c>
      <c r="P3" s="277" t="s">
        <v>956</v>
      </c>
      <c r="Q3" s="278" t="s">
        <v>1089</v>
      </c>
      <c r="R3" s="278" t="s">
        <v>1090</v>
      </c>
      <c r="S3" s="279" t="s">
        <v>1091</v>
      </c>
      <c r="T3" s="267"/>
      <c r="U3" s="276" t="s">
        <v>1088</v>
      </c>
      <c r="V3" s="277" t="s">
        <v>956</v>
      </c>
      <c r="W3" s="278" t="s">
        <v>1089</v>
      </c>
      <c r="X3" s="278" t="s">
        <v>1090</v>
      </c>
      <c r="Y3" s="279" t="s">
        <v>1091</v>
      </c>
      <c r="Z3" s="267"/>
      <c r="AA3" s="276" t="s">
        <v>1088</v>
      </c>
      <c r="AB3" s="277" t="s">
        <v>956</v>
      </c>
      <c r="AC3" s="278" t="s">
        <v>1089</v>
      </c>
      <c r="AD3" s="278" t="s">
        <v>1090</v>
      </c>
      <c r="AE3" s="279" t="s">
        <v>1091</v>
      </c>
      <c r="AF3" s="267"/>
      <c r="AG3" s="276" t="s">
        <v>1088</v>
      </c>
      <c r="AH3" s="277" t="s">
        <v>956</v>
      </c>
      <c r="AI3" s="278" t="s">
        <v>1089</v>
      </c>
      <c r="AJ3" s="278" t="s">
        <v>1090</v>
      </c>
      <c r="AK3" s="279" t="s">
        <v>1091</v>
      </c>
      <c r="AL3" s="267"/>
      <c r="AM3" s="276" t="s">
        <v>1088</v>
      </c>
      <c r="AN3" s="277" t="s">
        <v>956</v>
      </c>
      <c r="AO3" s="278" t="s">
        <v>1089</v>
      </c>
      <c r="AP3" s="278" t="s">
        <v>1090</v>
      </c>
      <c r="AQ3" s="279" t="s">
        <v>1091</v>
      </c>
      <c r="AR3" s="267"/>
      <c r="AS3" s="276" t="s">
        <v>1088</v>
      </c>
      <c r="AT3" s="277" t="s">
        <v>956</v>
      </c>
      <c r="AU3" s="278" t="s">
        <v>1089</v>
      </c>
      <c r="AV3" s="278" t="s">
        <v>1090</v>
      </c>
      <c r="AW3" s="279" t="s">
        <v>1091</v>
      </c>
      <c r="AX3" s="267"/>
      <c r="AY3" s="276" t="s">
        <v>1088</v>
      </c>
      <c r="AZ3" s="277" t="s">
        <v>956</v>
      </c>
      <c r="BA3" s="278" t="s">
        <v>1089</v>
      </c>
      <c r="BB3" s="278" t="s">
        <v>1090</v>
      </c>
      <c r="BC3" s="279" t="s">
        <v>1091</v>
      </c>
      <c r="BD3" s="267"/>
      <c r="BE3" s="276" t="s">
        <v>1088</v>
      </c>
      <c r="BF3" s="277" t="s">
        <v>956</v>
      </c>
      <c r="BG3" s="278" t="s">
        <v>1089</v>
      </c>
      <c r="BH3" s="278" t="s">
        <v>1090</v>
      </c>
      <c r="BI3" s="279" t="s">
        <v>1091</v>
      </c>
      <c r="BJ3" s="267"/>
      <c r="BK3" s="276" t="s">
        <v>1088</v>
      </c>
      <c r="BL3" s="277" t="s">
        <v>956</v>
      </c>
      <c r="BM3" s="278" t="s">
        <v>1089</v>
      </c>
      <c r="BN3" s="278" t="s">
        <v>1090</v>
      </c>
      <c r="BO3" s="279" t="s">
        <v>1091</v>
      </c>
      <c r="BP3" s="267"/>
      <c r="BQ3" s="276" t="s">
        <v>1088</v>
      </c>
      <c r="BR3" s="277" t="s">
        <v>956</v>
      </c>
      <c r="BS3" s="278" t="s">
        <v>1089</v>
      </c>
      <c r="BT3" s="278" t="s">
        <v>1090</v>
      </c>
      <c r="BU3" s="279" t="s">
        <v>1091</v>
      </c>
      <c r="BV3" s="267"/>
      <c r="BW3" s="276" t="s">
        <v>1088</v>
      </c>
      <c r="BX3" s="277" t="s">
        <v>956</v>
      </c>
      <c r="BY3" s="278" t="s">
        <v>1089</v>
      </c>
      <c r="BZ3" s="278" t="s">
        <v>1090</v>
      </c>
      <c r="CA3" s="279" t="s">
        <v>1091</v>
      </c>
      <c r="CB3" s="267"/>
      <c r="CC3" s="276" t="s">
        <v>1088</v>
      </c>
      <c r="CD3" s="277" t="s">
        <v>956</v>
      </c>
      <c r="CE3" s="278" t="s">
        <v>1089</v>
      </c>
      <c r="CF3" s="278" t="s">
        <v>1090</v>
      </c>
      <c r="CG3" s="279" t="s">
        <v>1091</v>
      </c>
      <c r="CH3" s="267"/>
      <c r="CI3" s="276" t="s">
        <v>1088</v>
      </c>
      <c r="CJ3" s="277" t="s">
        <v>956</v>
      </c>
      <c r="CK3" s="278" t="s">
        <v>1089</v>
      </c>
      <c r="CL3" s="278" t="s">
        <v>1090</v>
      </c>
      <c r="CM3" s="279" t="s">
        <v>1091</v>
      </c>
      <c r="CN3" s="267"/>
      <c r="CO3" s="276" t="s">
        <v>1088</v>
      </c>
      <c r="CP3" s="277" t="s">
        <v>956</v>
      </c>
      <c r="CQ3" s="278" t="s">
        <v>1089</v>
      </c>
      <c r="CR3" s="278" t="s">
        <v>1090</v>
      </c>
      <c r="CS3" s="279" t="s">
        <v>1091</v>
      </c>
      <c r="CT3" s="267"/>
      <c r="CU3" s="276" t="s">
        <v>1088</v>
      </c>
      <c r="CV3" s="277" t="s">
        <v>956</v>
      </c>
      <c r="CW3" s="278" t="s">
        <v>1089</v>
      </c>
      <c r="CX3" s="278" t="s">
        <v>1090</v>
      </c>
      <c r="CY3" s="279" t="s">
        <v>1091</v>
      </c>
      <c r="CZ3" s="267"/>
      <c r="DA3" s="276" t="s">
        <v>1088</v>
      </c>
      <c r="DB3" s="277" t="s">
        <v>956</v>
      </c>
      <c r="DC3" s="278" t="s">
        <v>1089</v>
      </c>
      <c r="DD3" s="278" t="s">
        <v>1090</v>
      </c>
      <c r="DE3" s="279" t="s">
        <v>1091</v>
      </c>
      <c r="DF3" s="267"/>
      <c r="DG3" s="276" t="s">
        <v>1088</v>
      </c>
      <c r="DH3" s="277" t="s">
        <v>956</v>
      </c>
      <c r="DI3" s="278" t="s">
        <v>1089</v>
      </c>
      <c r="DJ3" s="278" t="s">
        <v>1090</v>
      </c>
      <c r="DK3" s="279" t="s">
        <v>1091</v>
      </c>
      <c r="DL3" s="267"/>
      <c r="DM3" s="276" t="s">
        <v>1088</v>
      </c>
      <c r="DN3" s="277" t="s">
        <v>956</v>
      </c>
      <c r="DO3" s="278" t="s">
        <v>1089</v>
      </c>
      <c r="DP3" s="278" t="s">
        <v>1090</v>
      </c>
      <c r="DQ3" s="279" t="s">
        <v>1091</v>
      </c>
      <c r="DR3" s="267"/>
      <c r="DS3" s="276" t="s">
        <v>1088</v>
      </c>
      <c r="DT3" s="277" t="s">
        <v>956</v>
      </c>
      <c r="DU3" s="278" t="s">
        <v>1089</v>
      </c>
      <c r="DV3" s="278" t="s">
        <v>1090</v>
      </c>
      <c r="DW3" s="279" t="s">
        <v>1091</v>
      </c>
      <c r="DX3" s="267"/>
      <c r="DY3" s="276" t="s">
        <v>1088</v>
      </c>
      <c r="DZ3" s="277" t="s">
        <v>956</v>
      </c>
      <c r="EA3" s="278" t="s">
        <v>1089</v>
      </c>
      <c r="EB3" s="278" t="s">
        <v>1090</v>
      </c>
      <c r="EC3" s="279" t="s">
        <v>1091</v>
      </c>
      <c r="ED3" s="267"/>
      <c r="EE3" s="276" t="s">
        <v>1088</v>
      </c>
      <c r="EF3" s="277" t="s">
        <v>956</v>
      </c>
      <c r="EG3" s="278" t="s">
        <v>1089</v>
      </c>
      <c r="EH3" s="278" t="s">
        <v>1090</v>
      </c>
      <c r="EI3" s="279" t="s">
        <v>1091</v>
      </c>
      <c r="EJ3" s="267"/>
      <c r="EK3" s="276" t="s">
        <v>1088</v>
      </c>
      <c r="EL3" s="277" t="s">
        <v>956</v>
      </c>
      <c r="EM3" s="278" t="s">
        <v>1089</v>
      </c>
      <c r="EN3" s="278" t="s">
        <v>1090</v>
      </c>
      <c r="EO3" s="279" t="s">
        <v>1091</v>
      </c>
      <c r="EP3" s="267"/>
      <c r="EQ3" s="276" t="s">
        <v>1088</v>
      </c>
      <c r="ER3" s="277" t="s">
        <v>956</v>
      </c>
      <c r="ES3" s="278" t="s">
        <v>1089</v>
      </c>
      <c r="ET3" s="278" t="s">
        <v>1090</v>
      </c>
      <c r="EU3" s="279" t="s">
        <v>1091</v>
      </c>
      <c r="EV3" s="267"/>
      <c r="EW3" s="276" t="s">
        <v>1088</v>
      </c>
      <c r="EX3" s="277" t="s">
        <v>956</v>
      </c>
      <c r="EY3" s="278" t="s">
        <v>1089</v>
      </c>
      <c r="EZ3" s="278" t="s">
        <v>1090</v>
      </c>
      <c r="FA3" s="279" t="s">
        <v>1091</v>
      </c>
      <c r="FB3" s="267"/>
      <c r="FC3" s="276" t="s">
        <v>1088</v>
      </c>
      <c r="FD3" s="277" t="s">
        <v>956</v>
      </c>
      <c r="FE3" s="278" t="s">
        <v>1089</v>
      </c>
      <c r="FF3" s="278" t="s">
        <v>1090</v>
      </c>
      <c r="FG3" s="279" t="s">
        <v>1091</v>
      </c>
      <c r="FH3" s="267"/>
      <c r="FI3" s="276" t="s">
        <v>1088</v>
      </c>
      <c r="FJ3" s="277" t="s">
        <v>956</v>
      </c>
      <c r="FK3" s="278" t="s">
        <v>1089</v>
      </c>
      <c r="FL3" s="278" t="s">
        <v>1090</v>
      </c>
      <c r="FM3" s="279" t="s">
        <v>1091</v>
      </c>
      <c r="FN3" s="267"/>
      <c r="FO3" s="276" t="s">
        <v>1088</v>
      </c>
      <c r="FP3" s="277" t="s">
        <v>956</v>
      </c>
      <c r="FQ3" s="278" t="s">
        <v>1089</v>
      </c>
      <c r="FR3" s="278" t="s">
        <v>1090</v>
      </c>
      <c r="FS3" s="279" t="s">
        <v>1091</v>
      </c>
      <c r="FT3" s="267"/>
      <c r="FU3" s="276" t="s">
        <v>1088</v>
      </c>
      <c r="FV3" s="277" t="s">
        <v>956</v>
      </c>
      <c r="FW3" s="278" t="s">
        <v>1089</v>
      </c>
      <c r="FX3" s="278" t="s">
        <v>1090</v>
      </c>
      <c r="FY3" s="279" t="s">
        <v>1091</v>
      </c>
      <c r="FZ3" s="267"/>
      <c r="GA3" s="276" t="s">
        <v>1088</v>
      </c>
      <c r="GB3" s="277" t="s">
        <v>956</v>
      </c>
      <c r="GC3" s="278" t="s">
        <v>1089</v>
      </c>
      <c r="GD3" s="278" t="s">
        <v>1090</v>
      </c>
      <c r="GE3" s="279" t="s">
        <v>1091</v>
      </c>
      <c r="GF3" s="267"/>
      <c r="GG3" s="276" t="s">
        <v>1088</v>
      </c>
      <c r="GH3" s="277" t="s">
        <v>956</v>
      </c>
      <c r="GI3" s="278" t="s">
        <v>1089</v>
      </c>
      <c r="GJ3" s="278" t="s">
        <v>1090</v>
      </c>
      <c r="GK3" s="279" t="s">
        <v>1091</v>
      </c>
      <c r="GL3" s="267"/>
      <c r="GM3" s="276" t="s">
        <v>1088</v>
      </c>
      <c r="GN3" s="277" t="s">
        <v>956</v>
      </c>
      <c r="GO3" s="278" t="s">
        <v>1089</v>
      </c>
      <c r="GP3" s="278" t="s">
        <v>1090</v>
      </c>
      <c r="GQ3" s="279" t="s">
        <v>1091</v>
      </c>
      <c r="GR3" s="267"/>
      <c r="GS3" s="276" t="s">
        <v>1088</v>
      </c>
      <c r="GT3" s="277" t="s">
        <v>956</v>
      </c>
      <c r="GU3" s="278" t="s">
        <v>1089</v>
      </c>
      <c r="GV3" s="278" t="s">
        <v>1090</v>
      </c>
      <c r="GW3" s="279" t="s">
        <v>1091</v>
      </c>
      <c r="GX3" s="267"/>
      <c r="GY3" s="276" t="s">
        <v>1088</v>
      </c>
      <c r="GZ3" s="277" t="s">
        <v>956</v>
      </c>
      <c r="HA3" s="278" t="s">
        <v>1089</v>
      </c>
      <c r="HB3" s="278" t="s">
        <v>1090</v>
      </c>
      <c r="HC3" s="279" t="s">
        <v>1091</v>
      </c>
      <c r="HD3" s="267"/>
      <c r="HE3" s="276" t="s">
        <v>1088</v>
      </c>
      <c r="HF3" s="277" t="s">
        <v>956</v>
      </c>
      <c r="HG3" s="278" t="s">
        <v>1089</v>
      </c>
      <c r="HH3" s="278" t="s">
        <v>1090</v>
      </c>
      <c r="HI3" s="279" t="s">
        <v>1091</v>
      </c>
      <c r="HJ3" s="267"/>
      <c r="HK3" s="276" t="s">
        <v>1088</v>
      </c>
      <c r="HL3" s="277" t="s">
        <v>956</v>
      </c>
      <c r="HM3" s="278" t="s">
        <v>1089</v>
      </c>
      <c r="HN3" s="278" t="s">
        <v>1090</v>
      </c>
      <c r="HO3" s="279" t="s">
        <v>1091</v>
      </c>
      <c r="HP3" s="267"/>
      <c r="HQ3" s="276" t="s">
        <v>1088</v>
      </c>
      <c r="HR3" s="277" t="s">
        <v>956</v>
      </c>
      <c r="HS3" s="278" t="s">
        <v>1089</v>
      </c>
      <c r="HT3" s="278" t="s">
        <v>1090</v>
      </c>
      <c r="HU3" s="279" t="s">
        <v>1091</v>
      </c>
      <c r="HV3" s="268"/>
    </row>
    <row r="4" spans="1:230" x14ac:dyDescent="0.2">
      <c r="A4" s="280" t="s">
        <v>1092</v>
      </c>
      <c r="B4" s="281" t="s">
        <v>1093</v>
      </c>
      <c r="C4" s="282">
        <v>2589.3062500000001</v>
      </c>
      <c r="D4" s="283">
        <v>45265</v>
      </c>
      <c r="E4" s="284">
        <v>249.86600000000001</v>
      </c>
      <c r="F4" s="284">
        <v>249.86600000000001</v>
      </c>
      <c r="G4" s="285">
        <f>+C4*F4/E4</f>
        <v>2589.3062499999996</v>
      </c>
      <c r="H4" s="267"/>
      <c r="I4" s="286">
        <v>3</v>
      </c>
      <c r="J4" s="287">
        <v>4.9000000000000002E-2</v>
      </c>
      <c r="K4" s="288">
        <f>+$G$4</f>
        <v>2589.3062499999996</v>
      </c>
      <c r="L4" s="289">
        <f t="shared" ref="L4:L26" si="0">+K4*$B$31</f>
        <v>3619.8501374999992</v>
      </c>
      <c r="M4" s="289">
        <f>L4*I4</f>
        <v>10859.550412499997</v>
      </c>
      <c r="N4" s="268"/>
      <c r="O4" s="290">
        <v>3</v>
      </c>
      <c r="P4" s="156">
        <v>5.1999999999999998E-2</v>
      </c>
      <c r="Q4" s="288">
        <f>+$G$4</f>
        <v>2589.3062499999996</v>
      </c>
      <c r="R4" s="289">
        <f t="shared" ref="R4:R26" si="1">+Q4*$B$31</f>
        <v>3619.8501374999992</v>
      </c>
      <c r="S4" s="289">
        <f>R4*O4</f>
        <v>10859.550412499997</v>
      </c>
      <c r="T4" s="268"/>
      <c r="U4" s="290">
        <v>3</v>
      </c>
      <c r="V4" s="156">
        <v>4.1000000000000002E-2</v>
      </c>
      <c r="W4" s="288">
        <f>+$G$4</f>
        <v>2589.3062499999996</v>
      </c>
      <c r="X4" s="289">
        <f t="shared" ref="X4:X26" si="2">+W4*$B$31</f>
        <v>3619.8501374999992</v>
      </c>
      <c r="Y4" s="289">
        <f>X4*U4</f>
        <v>10859.550412499997</v>
      </c>
      <c r="Z4" s="268"/>
      <c r="AA4" s="290">
        <v>3</v>
      </c>
      <c r="AB4" s="156">
        <v>4.1000000000000002E-2</v>
      </c>
      <c r="AC4" s="288">
        <f>+$G$4</f>
        <v>2589.3062499999996</v>
      </c>
      <c r="AD4" s="289">
        <f t="shared" ref="AD4:AD26" si="3">+AC4*$B$31</f>
        <v>3619.8501374999992</v>
      </c>
      <c r="AE4" s="289">
        <f>AD4*AA4</f>
        <v>10859.550412499997</v>
      </c>
      <c r="AF4" s="268"/>
      <c r="AG4" s="290">
        <v>3</v>
      </c>
      <c r="AH4" s="156">
        <v>3.1E-2</v>
      </c>
      <c r="AI4" s="288">
        <f>+$G$4</f>
        <v>2589.3062499999996</v>
      </c>
      <c r="AJ4" s="289">
        <f t="shared" ref="AJ4:AJ26" si="4">+AI4*$B$31</f>
        <v>3619.8501374999992</v>
      </c>
      <c r="AK4" s="289">
        <f>AJ4*AG4</f>
        <v>10859.550412499997</v>
      </c>
      <c r="AL4" s="268"/>
      <c r="AM4" s="290">
        <v>3</v>
      </c>
      <c r="AN4" s="156">
        <v>3.1E-2</v>
      </c>
      <c r="AO4" s="288">
        <f>+$G$4</f>
        <v>2589.3062499999996</v>
      </c>
      <c r="AP4" s="289">
        <f t="shared" ref="AP4:AP26" si="5">+AO4*$B$31</f>
        <v>3619.8501374999992</v>
      </c>
      <c r="AQ4" s="289">
        <f>AP4*AM4</f>
        <v>10859.550412499997</v>
      </c>
      <c r="AR4" s="268"/>
      <c r="AS4" s="290">
        <v>3</v>
      </c>
      <c r="AT4" s="156">
        <v>3.7999999999999999E-2</v>
      </c>
      <c r="AU4" s="288">
        <f>+$G$4</f>
        <v>2589.3062499999996</v>
      </c>
      <c r="AV4" s="289">
        <f t="shared" ref="AV4:AV26" si="6">+AU4*$B$31</f>
        <v>3619.8501374999992</v>
      </c>
      <c r="AW4" s="289">
        <f>AV4*AS4</f>
        <v>10859.550412499997</v>
      </c>
      <c r="AX4" s="268"/>
      <c r="AY4" s="290">
        <v>3</v>
      </c>
      <c r="AZ4" s="156">
        <v>0.04</v>
      </c>
      <c r="BA4" s="288">
        <f>+$G$4</f>
        <v>2589.3062499999996</v>
      </c>
      <c r="BB4" s="289">
        <f t="shared" ref="BB4:BB26" si="7">+BA4*$B$31</f>
        <v>3619.8501374999992</v>
      </c>
      <c r="BC4" s="289">
        <f>BB4*AY4</f>
        <v>10859.550412499997</v>
      </c>
      <c r="BD4" s="268"/>
      <c r="BE4" s="290">
        <v>3</v>
      </c>
      <c r="BF4" s="156">
        <v>4.1000000000000002E-2</v>
      </c>
      <c r="BG4" s="288">
        <f>+$G$4</f>
        <v>2589.3062499999996</v>
      </c>
      <c r="BH4" s="289">
        <f t="shared" ref="BH4:BH26" si="8">+BG4*$B$31</f>
        <v>3619.8501374999992</v>
      </c>
      <c r="BI4" s="289">
        <f>BH4*BE4</f>
        <v>10859.550412499997</v>
      </c>
      <c r="BJ4" s="268"/>
      <c r="BK4" s="290">
        <v>3</v>
      </c>
      <c r="BL4" s="156">
        <v>4.1000000000000002E-2</v>
      </c>
      <c r="BM4" s="288">
        <f>+$G$4</f>
        <v>2589.3062499999996</v>
      </c>
      <c r="BN4" s="289">
        <f t="shared" ref="BN4:BN26" si="9">+BM4*$B$31</f>
        <v>3619.8501374999992</v>
      </c>
      <c r="BO4" s="289">
        <f>BN4*BK4</f>
        <v>10859.550412499997</v>
      </c>
      <c r="BP4" s="268"/>
      <c r="BQ4" s="290">
        <v>3</v>
      </c>
      <c r="BR4" s="156">
        <v>4.2000000000000003E-2</v>
      </c>
      <c r="BS4" s="288">
        <f>+$G$4</f>
        <v>2589.3062499999996</v>
      </c>
      <c r="BT4" s="289">
        <f t="shared" ref="BT4:BT26" si="10">+BS4*$B$31</f>
        <v>3619.8501374999992</v>
      </c>
      <c r="BU4" s="289">
        <f>BT4*BQ4</f>
        <v>10859.550412499997</v>
      </c>
      <c r="BV4" s="268"/>
      <c r="BW4" s="290">
        <v>1</v>
      </c>
      <c r="BX4" s="156">
        <v>1.2E-2</v>
      </c>
      <c r="BY4" s="288">
        <f>+$G$4</f>
        <v>2589.3062499999996</v>
      </c>
      <c r="BZ4" s="289">
        <f t="shared" ref="BZ4:BZ26" si="11">+BY4*$B$31</f>
        <v>3619.8501374999992</v>
      </c>
      <c r="CA4" s="289">
        <f>BZ4*BW4</f>
        <v>3619.8501374999992</v>
      </c>
      <c r="CB4" s="268"/>
      <c r="CC4" s="290">
        <v>3</v>
      </c>
      <c r="CD4" s="156">
        <v>1.7000000000000001E-2</v>
      </c>
      <c r="CE4" s="288">
        <f>+$G$4</f>
        <v>2589.3062499999996</v>
      </c>
      <c r="CF4" s="289">
        <f t="shared" ref="CF4:CF26" si="12">+CE4*$B$31</f>
        <v>3619.8501374999992</v>
      </c>
      <c r="CG4" s="289">
        <f>CF4*CC4</f>
        <v>10859.550412499997</v>
      </c>
      <c r="CH4" s="268"/>
      <c r="CI4" s="290">
        <v>3</v>
      </c>
      <c r="CJ4" s="156">
        <v>1.7000000000000001E-2</v>
      </c>
      <c r="CK4" s="288">
        <f>+$G$4</f>
        <v>2589.3062499999996</v>
      </c>
      <c r="CL4" s="289">
        <f t="shared" ref="CL4:CL26" si="13">+CK4*$B$31</f>
        <v>3619.8501374999992</v>
      </c>
      <c r="CM4" s="289">
        <f>CL4*CI4</f>
        <v>10859.550412499997</v>
      </c>
      <c r="CN4" s="268"/>
      <c r="CO4" s="291" t="s">
        <v>1094</v>
      </c>
      <c r="CP4" s="156" t="s">
        <v>96</v>
      </c>
      <c r="CQ4" s="288"/>
      <c r="CR4" s="289">
        <f t="shared" ref="CR4:CR26" si="14">+CQ4*$B$31</f>
        <v>0</v>
      </c>
      <c r="CS4" s="289">
        <f>CR4*CO4</f>
        <v>0</v>
      </c>
      <c r="CT4" s="268"/>
      <c r="CU4" s="291" t="s">
        <v>1094</v>
      </c>
      <c r="CV4" s="156" t="s">
        <v>96</v>
      </c>
      <c r="CW4" s="288"/>
      <c r="CX4" s="289">
        <f t="shared" ref="CX4:CX26" si="15">+CW4*$B$31</f>
        <v>0</v>
      </c>
      <c r="CY4" s="289">
        <f>CX4*CU4</f>
        <v>0</v>
      </c>
      <c r="CZ4" s="268"/>
      <c r="DA4" s="291" t="s">
        <v>1094</v>
      </c>
      <c r="DB4" s="156" t="s">
        <v>96</v>
      </c>
      <c r="DC4" s="288"/>
      <c r="DD4" s="289">
        <f t="shared" ref="DD4:DD26" si="16">+DC4*$B$31</f>
        <v>0</v>
      </c>
      <c r="DE4" s="289">
        <f>DD4*DA4</f>
        <v>0</v>
      </c>
      <c r="DF4" s="268"/>
      <c r="DG4" s="291" t="s">
        <v>1094</v>
      </c>
      <c r="DH4" s="156" t="s">
        <v>96</v>
      </c>
      <c r="DI4" s="288"/>
      <c r="DJ4" s="289">
        <f t="shared" ref="DJ4:DJ26" si="17">+DI4*$B$31</f>
        <v>0</v>
      </c>
      <c r="DK4" s="289">
        <f>DJ4*DG4</f>
        <v>0</v>
      </c>
      <c r="DL4" s="268"/>
      <c r="DM4" s="291" t="s">
        <v>1094</v>
      </c>
      <c r="DN4" s="156" t="s">
        <v>96</v>
      </c>
      <c r="DO4" s="288"/>
      <c r="DP4" s="289">
        <f t="shared" ref="DP4:DP26" si="18">+DO4*$B$31</f>
        <v>0</v>
      </c>
      <c r="DQ4" s="289">
        <f>DP4*DM4</f>
        <v>0</v>
      </c>
      <c r="DR4" s="268"/>
      <c r="DS4" s="291" t="s">
        <v>1094</v>
      </c>
      <c r="DT4" s="156" t="s">
        <v>96</v>
      </c>
      <c r="DU4" s="288"/>
      <c r="DV4" s="289">
        <f t="shared" ref="DV4:DV26" si="19">+DU4*$B$31</f>
        <v>0</v>
      </c>
      <c r="DW4" s="289">
        <f>DV4*DS4</f>
        <v>0</v>
      </c>
      <c r="DX4" s="268"/>
      <c r="DY4" s="291" t="s">
        <v>1094</v>
      </c>
      <c r="DZ4" s="156" t="s">
        <v>96</v>
      </c>
      <c r="EA4" s="288"/>
      <c r="EB4" s="289">
        <f t="shared" ref="EB4:EB26" si="20">+EA4*$B$31</f>
        <v>0</v>
      </c>
      <c r="EC4" s="289">
        <f>EB4*DY4</f>
        <v>0</v>
      </c>
      <c r="ED4" s="268"/>
      <c r="EE4" s="291" t="s">
        <v>1094</v>
      </c>
      <c r="EF4" s="156" t="s">
        <v>96</v>
      </c>
      <c r="EG4" s="288"/>
      <c r="EH4" s="289">
        <f t="shared" ref="EH4:EH26" si="21">+EG4*$B$31</f>
        <v>0</v>
      </c>
      <c r="EI4" s="289">
        <f>EH4*EE4</f>
        <v>0</v>
      </c>
      <c r="EJ4" s="268"/>
      <c r="EK4" s="291" t="s">
        <v>1094</v>
      </c>
      <c r="EL4" s="156" t="s">
        <v>96</v>
      </c>
      <c r="EM4" s="288"/>
      <c r="EN4" s="289">
        <f t="shared" ref="EN4:EN26" si="22">+EM4*$B$31</f>
        <v>0</v>
      </c>
      <c r="EO4" s="289">
        <f>EN4*EK4</f>
        <v>0</v>
      </c>
      <c r="EP4" s="268"/>
      <c r="EQ4" s="291" t="s">
        <v>1094</v>
      </c>
      <c r="ER4" s="156" t="s">
        <v>96</v>
      </c>
      <c r="ES4" s="288"/>
      <c r="ET4" s="289">
        <f t="shared" ref="ET4:ET26" si="23">+ES4*$B$31</f>
        <v>0</v>
      </c>
      <c r="EU4" s="289">
        <f>ET4*EQ4</f>
        <v>0</v>
      </c>
      <c r="EV4" s="268"/>
      <c r="EW4" s="290">
        <v>3</v>
      </c>
      <c r="EX4" s="156">
        <v>3.2000000000000001E-2</v>
      </c>
      <c r="EY4" s="288">
        <f>+$G$4</f>
        <v>2589.3062499999996</v>
      </c>
      <c r="EZ4" s="289">
        <f t="shared" ref="EZ4:EZ26" si="24">+EY4*$B$31</f>
        <v>3619.8501374999992</v>
      </c>
      <c r="FA4" s="289">
        <f>EZ4*EW4</f>
        <v>10859.550412499997</v>
      </c>
      <c r="FB4" s="268"/>
      <c r="FC4" s="290">
        <v>3</v>
      </c>
      <c r="FD4" s="156">
        <v>3.2000000000000001E-2</v>
      </c>
      <c r="FE4" s="288">
        <f>+$G$4</f>
        <v>2589.3062499999996</v>
      </c>
      <c r="FF4" s="289">
        <f t="shared" ref="FF4:FF26" si="25">+FE4*$B$31</f>
        <v>3619.8501374999992</v>
      </c>
      <c r="FG4" s="289">
        <f>FF4*FC4</f>
        <v>10859.550412499997</v>
      </c>
      <c r="FH4" s="268"/>
      <c r="FI4" s="291" t="s">
        <v>1094</v>
      </c>
      <c r="FJ4" s="156" t="s">
        <v>96</v>
      </c>
      <c r="FK4" s="288"/>
      <c r="FL4" s="289">
        <f t="shared" ref="FL4:FL26" si="26">+FK4*$B$31</f>
        <v>0</v>
      </c>
      <c r="FM4" s="289">
        <f>FL4*FI4</f>
        <v>0</v>
      </c>
      <c r="FN4" s="268"/>
      <c r="FO4" s="291" t="s">
        <v>1094</v>
      </c>
      <c r="FP4" s="156" t="s">
        <v>96</v>
      </c>
      <c r="FQ4" s="288"/>
      <c r="FR4" s="289">
        <f t="shared" ref="FR4:FR26" si="27">+FQ4*$B$31</f>
        <v>0</v>
      </c>
      <c r="FS4" s="289">
        <f>FR4*FO4</f>
        <v>0</v>
      </c>
      <c r="FT4" s="268"/>
      <c r="FU4" s="291" t="s">
        <v>1094</v>
      </c>
      <c r="FV4" s="156" t="s">
        <v>96</v>
      </c>
      <c r="FW4" s="288"/>
      <c r="FX4" s="289">
        <f t="shared" ref="FX4:FX26" si="28">+FW4*$B$31</f>
        <v>0</v>
      </c>
      <c r="FY4" s="289">
        <f>FX4*FU4</f>
        <v>0</v>
      </c>
      <c r="FZ4" s="268"/>
      <c r="GA4" s="291" t="s">
        <v>1094</v>
      </c>
      <c r="GB4" s="156" t="s">
        <v>96</v>
      </c>
      <c r="GC4" s="288"/>
      <c r="GD4" s="289">
        <f t="shared" ref="GD4:GD26" si="29">+GC4*$B$31</f>
        <v>0</v>
      </c>
      <c r="GE4" s="289">
        <f>GD4*GA4</f>
        <v>0</v>
      </c>
      <c r="GF4" s="268"/>
      <c r="GG4" s="292" t="s">
        <v>1094</v>
      </c>
      <c r="GH4" s="156" t="s">
        <v>96</v>
      </c>
      <c r="GI4" s="288"/>
      <c r="GJ4" s="289">
        <f t="shared" ref="GJ4:GJ26" si="30">+GI4*$B$31</f>
        <v>0</v>
      </c>
      <c r="GK4" s="289">
        <f>GJ4*GG4</f>
        <v>0</v>
      </c>
      <c r="GL4" s="268"/>
      <c r="GM4" s="291" t="s">
        <v>1094</v>
      </c>
      <c r="GN4" s="156" t="s">
        <v>96</v>
      </c>
      <c r="GO4" s="288"/>
      <c r="GP4" s="289">
        <f t="shared" ref="GP4:GP26" si="31">+GO4*$B$31</f>
        <v>0</v>
      </c>
      <c r="GQ4" s="289">
        <f>GP4*GM4</f>
        <v>0</v>
      </c>
      <c r="GR4" s="268"/>
      <c r="GS4" s="291" t="s">
        <v>1094</v>
      </c>
      <c r="GT4" s="156" t="s">
        <v>96</v>
      </c>
      <c r="GU4" s="288"/>
      <c r="GV4" s="289">
        <f t="shared" ref="GV4:GV26" si="32">+GU4*$B$31</f>
        <v>0</v>
      </c>
      <c r="GW4" s="289">
        <f>GV4*GS4</f>
        <v>0</v>
      </c>
      <c r="GX4" s="268"/>
      <c r="GY4" s="291" t="s">
        <v>1094</v>
      </c>
      <c r="GZ4" s="156" t="s">
        <v>96</v>
      </c>
      <c r="HA4" s="288"/>
      <c r="HB4" s="289">
        <f t="shared" ref="HB4:HB26" si="33">+HA4*$B$31</f>
        <v>0</v>
      </c>
      <c r="HC4" s="289">
        <f>HB4*GY4</f>
        <v>0</v>
      </c>
      <c r="HD4" s="268"/>
      <c r="HE4" s="291" t="s">
        <v>1094</v>
      </c>
      <c r="HF4" s="156" t="s">
        <v>96</v>
      </c>
      <c r="HG4" s="288"/>
      <c r="HH4" s="289">
        <f t="shared" ref="HH4:HH26" si="34">+HG4*$B$31</f>
        <v>0</v>
      </c>
      <c r="HI4" s="289">
        <f>HH4*HE4</f>
        <v>0</v>
      </c>
      <c r="HJ4" s="268"/>
      <c r="HK4" s="291" t="s">
        <v>1094</v>
      </c>
      <c r="HL4" s="156" t="s">
        <v>96</v>
      </c>
      <c r="HM4" s="288"/>
      <c r="HN4" s="289">
        <f t="shared" ref="HN4:HN26" si="35">+HM4*$B$31</f>
        <v>0</v>
      </c>
      <c r="HO4" s="289">
        <f>HN4*HK4</f>
        <v>0</v>
      </c>
      <c r="HP4" s="268"/>
      <c r="HQ4" s="291" t="s">
        <v>1094</v>
      </c>
      <c r="HR4" s="156" t="s">
        <v>96</v>
      </c>
      <c r="HS4" s="288"/>
      <c r="HT4" s="289">
        <f t="shared" ref="HT4:HT26" si="36">+HS4*$B$31</f>
        <v>0</v>
      </c>
      <c r="HU4" s="289">
        <f>HT4*HQ4</f>
        <v>0</v>
      </c>
      <c r="HV4" s="268"/>
    </row>
    <row r="5" spans="1:230" x14ac:dyDescent="0.2">
      <c r="A5" s="280" t="s">
        <v>1095</v>
      </c>
      <c r="B5" s="281" t="s">
        <v>1093</v>
      </c>
      <c r="C5" s="282">
        <v>2589.3062500000001</v>
      </c>
      <c r="D5" s="283">
        <v>45266</v>
      </c>
      <c r="E5" s="284">
        <v>253.67</v>
      </c>
      <c r="F5" s="284">
        <v>249.86600000000001</v>
      </c>
      <c r="G5" s="285">
        <f t="shared" ref="G5:G22" si="37">+C5*F5/E5</f>
        <v>2550.4773739996849</v>
      </c>
      <c r="H5" s="267"/>
      <c r="I5" s="293">
        <v>0</v>
      </c>
      <c r="J5" s="287"/>
      <c r="K5" s="288"/>
      <c r="L5" s="289">
        <f t="shared" si="0"/>
        <v>0</v>
      </c>
      <c r="M5" s="289">
        <f t="shared" ref="M5:M26" si="38">L5*I5</f>
        <v>0</v>
      </c>
      <c r="N5" s="268"/>
      <c r="O5" s="291">
        <v>0</v>
      </c>
      <c r="P5" s="156" t="s">
        <v>96</v>
      </c>
      <c r="Q5" s="288"/>
      <c r="R5" s="289">
        <f t="shared" si="1"/>
        <v>0</v>
      </c>
      <c r="S5" s="289">
        <f t="shared" ref="S5:S26" si="39">R5*O5</f>
        <v>0</v>
      </c>
      <c r="T5" s="268"/>
      <c r="U5" s="291" t="s">
        <v>1094</v>
      </c>
      <c r="V5" s="156" t="s">
        <v>96</v>
      </c>
      <c r="W5" s="288"/>
      <c r="X5" s="289">
        <f t="shared" si="2"/>
        <v>0</v>
      </c>
      <c r="Y5" s="289">
        <f t="shared" ref="Y5:Y26" si="40">X5*U5</f>
        <v>0</v>
      </c>
      <c r="Z5" s="268"/>
      <c r="AA5" s="291" t="s">
        <v>1094</v>
      </c>
      <c r="AB5" s="156" t="s">
        <v>96</v>
      </c>
      <c r="AC5" s="288"/>
      <c r="AD5" s="289">
        <f t="shared" si="3"/>
        <v>0</v>
      </c>
      <c r="AE5" s="289">
        <f t="shared" ref="AE5:AE26" si="41">AD5*AA5</f>
        <v>0</v>
      </c>
      <c r="AF5" s="268"/>
      <c r="AG5" s="291" t="s">
        <v>1094</v>
      </c>
      <c r="AH5" s="156"/>
      <c r="AI5" s="288"/>
      <c r="AJ5" s="289">
        <f t="shared" si="4"/>
        <v>0</v>
      </c>
      <c r="AK5" s="289">
        <f t="shared" ref="AK5:AK26" si="42">AJ5*AG5</f>
        <v>0</v>
      </c>
      <c r="AL5" s="268"/>
      <c r="AM5" s="291" t="s">
        <v>1094</v>
      </c>
      <c r="AN5" s="156" t="s">
        <v>96</v>
      </c>
      <c r="AO5" s="288"/>
      <c r="AP5" s="289">
        <f t="shared" si="5"/>
        <v>0</v>
      </c>
      <c r="AQ5" s="289">
        <f t="shared" ref="AQ5:AQ26" si="43">AP5*AM5</f>
        <v>0</v>
      </c>
      <c r="AR5" s="268"/>
      <c r="AS5" s="291" t="s">
        <v>1094</v>
      </c>
      <c r="AT5" s="156" t="s">
        <v>96</v>
      </c>
      <c r="AU5" s="288"/>
      <c r="AV5" s="289">
        <f t="shared" si="6"/>
        <v>0</v>
      </c>
      <c r="AW5" s="289">
        <f t="shared" ref="AW5:AW26" si="44">AV5*AS5</f>
        <v>0</v>
      </c>
      <c r="AX5" s="268"/>
      <c r="AY5" s="291" t="s">
        <v>1094</v>
      </c>
      <c r="AZ5" s="156" t="s">
        <v>96</v>
      </c>
      <c r="BA5" s="288"/>
      <c r="BB5" s="289">
        <f t="shared" si="7"/>
        <v>0</v>
      </c>
      <c r="BC5" s="289">
        <f t="shared" ref="BC5:BC26" si="45">BB5*AY5</f>
        <v>0</v>
      </c>
      <c r="BD5" s="268"/>
      <c r="BE5" s="291" t="s">
        <v>1094</v>
      </c>
      <c r="BF5" s="156" t="s">
        <v>96</v>
      </c>
      <c r="BG5" s="288"/>
      <c r="BH5" s="289">
        <f t="shared" si="8"/>
        <v>0</v>
      </c>
      <c r="BI5" s="289">
        <f t="shared" ref="BI5:BI26" si="46">BH5*BE5</f>
        <v>0</v>
      </c>
      <c r="BJ5" s="268"/>
      <c r="BK5" s="291" t="s">
        <v>1094</v>
      </c>
      <c r="BL5" s="156" t="s">
        <v>96</v>
      </c>
      <c r="BM5" s="288"/>
      <c r="BN5" s="289">
        <f t="shared" si="9"/>
        <v>0</v>
      </c>
      <c r="BO5" s="289">
        <f t="shared" ref="BO5:BO26" si="47">BN5*BK5</f>
        <v>0</v>
      </c>
      <c r="BP5" s="268"/>
      <c r="BQ5" s="291" t="s">
        <v>1094</v>
      </c>
      <c r="BR5" s="156" t="s">
        <v>96</v>
      </c>
      <c r="BS5" s="288"/>
      <c r="BT5" s="289">
        <f t="shared" si="10"/>
        <v>0</v>
      </c>
      <c r="BU5" s="289">
        <f t="shared" ref="BU5:BU26" si="48">BT5*BQ5</f>
        <v>0</v>
      </c>
      <c r="BV5" s="268"/>
      <c r="BW5" s="291" t="s">
        <v>1094</v>
      </c>
      <c r="BX5" s="156" t="s">
        <v>96</v>
      </c>
      <c r="BY5" s="288"/>
      <c r="BZ5" s="289">
        <f t="shared" si="11"/>
        <v>0</v>
      </c>
      <c r="CA5" s="289">
        <f t="shared" ref="CA5:CA26" si="49">BZ5*BW5</f>
        <v>0</v>
      </c>
      <c r="CB5" s="268"/>
      <c r="CC5" s="291" t="s">
        <v>1094</v>
      </c>
      <c r="CD5" s="156" t="s">
        <v>96</v>
      </c>
      <c r="CE5" s="288"/>
      <c r="CF5" s="289">
        <f t="shared" si="12"/>
        <v>0</v>
      </c>
      <c r="CG5" s="289">
        <f t="shared" ref="CG5:CG26" si="50">CF5*CC5</f>
        <v>0</v>
      </c>
      <c r="CH5" s="268"/>
      <c r="CI5" s="291" t="s">
        <v>1094</v>
      </c>
      <c r="CJ5" s="156" t="s">
        <v>96</v>
      </c>
      <c r="CK5" s="288"/>
      <c r="CL5" s="289">
        <f t="shared" si="13"/>
        <v>0</v>
      </c>
      <c r="CM5" s="289">
        <f t="shared" ref="CM5:CM26" si="51">CL5*CI5</f>
        <v>0</v>
      </c>
      <c r="CN5" s="268"/>
      <c r="CO5" s="291" t="s">
        <v>1094</v>
      </c>
      <c r="CP5" s="156" t="s">
        <v>96</v>
      </c>
      <c r="CQ5" s="288"/>
      <c r="CR5" s="289">
        <f t="shared" si="14"/>
        <v>0</v>
      </c>
      <c r="CS5" s="289">
        <f t="shared" ref="CS5:CS26" si="52">CR5*CO5</f>
        <v>0</v>
      </c>
      <c r="CT5" s="268"/>
      <c r="CU5" s="291" t="s">
        <v>1094</v>
      </c>
      <c r="CV5" s="156" t="s">
        <v>96</v>
      </c>
      <c r="CW5" s="288"/>
      <c r="CX5" s="289">
        <f t="shared" si="15"/>
        <v>0</v>
      </c>
      <c r="CY5" s="289">
        <f t="shared" ref="CY5:CY26" si="53">CX5*CU5</f>
        <v>0</v>
      </c>
      <c r="CZ5" s="268"/>
      <c r="DA5" s="291" t="s">
        <v>1094</v>
      </c>
      <c r="DB5" s="156" t="s">
        <v>96</v>
      </c>
      <c r="DC5" s="288"/>
      <c r="DD5" s="289">
        <f t="shared" si="16"/>
        <v>0</v>
      </c>
      <c r="DE5" s="289">
        <f t="shared" ref="DE5:DE26" si="54">DD5*DA5</f>
        <v>0</v>
      </c>
      <c r="DF5" s="268"/>
      <c r="DG5" s="291" t="s">
        <v>1094</v>
      </c>
      <c r="DH5" s="156" t="s">
        <v>96</v>
      </c>
      <c r="DI5" s="288"/>
      <c r="DJ5" s="289">
        <f t="shared" si="17"/>
        <v>0</v>
      </c>
      <c r="DK5" s="289">
        <f t="shared" ref="DK5:DK26" si="55">DJ5*DG5</f>
        <v>0</v>
      </c>
      <c r="DL5" s="268"/>
      <c r="DM5" s="291" t="s">
        <v>1094</v>
      </c>
      <c r="DN5" s="156" t="s">
        <v>96</v>
      </c>
      <c r="DO5" s="288"/>
      <c r="DP5" s="289">
        <f t="shared" si="18"/>
        <v>0</v>
      </c>
      <c r="DQ5" s="289">
        <f t="shared" ref="DQ5:DQ26" si="56">DP5*DM5</f>
        <v>0</v>
      </c>
      <c r="DR5" s="268"/>
      <c r="DS5" s="291" t="s">
        <v>1094</v>
      </c>
      <c r="DT5" s="156" t="s">
        <v>96</v>
      </c>
      <c r="DU5" s="288"/>
      <c r="DV5" s="289">
        <f t="shared" si="19"/>
        <v>0</v>
      </c>
      <c r="DW5" s="289">
        <f t="shared" ref="DW5:DW26" si="57">DV5*DS5</f>
        <v>0</v>
      </c>
      <c r="DX5" s="268"/>
      <c r="DY5" s="291" t="s">
        <v>1094</v>
      </c>
      <c r="DZ5" s="156" t="s">
        <v>96</v>
      </c>
      <c r="EA5" s="288"/>
      <c r="EB5" s="289">
        <f t="shared" si="20"/>
        <v>0</v>
      </c>
      <c r="EC5" s="289">
        <f t="shared" ref="EC5:EC26" si="58">EB5*DY5</f>
        <v>0</v>
      </c>
      <c r="ED5" s="268"/>
      <c r="EE5" s="291" t="s">
        <v>1094</v>
      </c>
      <c r="EF5" s="156" t="s">
        <v>96</v>
      </c>
      <c r="EG5" s="288"/>
      <c r="EH5" s="289">
        <f t="shared" si="21"/>
        <v>0</v>
      </c>
      <c r="EI5" s="289">
        <f t="shared" ref="EI5:EI26" si="59">EH5*EE5</f>
        <v>0</v>
      </c>
      <c r="EJ5" s="268"/>
      <c r="EK5" s="291" t="s">
        <v>1094</v>
      </c>
      <c r="EL5" s="156" t="s">
        <v>96</v>
      </c>
      <c r="EM5" s="288"/>
      <c r="EN5" s="289">
        <f t="shared" si="22"/>
        <v>0</v>
      </c>
      <c r="EO5" s="289">
        <f t="shared" ref="EO5:EO26" si="60">EN5*EK5</f>
        <v>0</v>
      </c>
      <c r="EP5" s="268"/>
      <c r="EQ5" s="291" t="s">
        <v>1094</v>
      </c>
      <c r="ER5" s="156" t="s">
        <v>96</v>
      </c>
      <c r="ES5" s="288"/>
      <c r="ET5" s="289">
        <f t="shared" si="23"/>
        <v>0</v>
      </c>
      <c r="EU5" s="289">
        <f t="shared" ref="EU5:EU26" si="61">ET5*EQ5</f>
        <v>0</v>
      </c>
      <c r="EV5" s="268"/>
      <c r="EW5" s="291" t="s">
        <v>1094</v>
      </c>
      <c r="EX5" s="156" t="s">
        <v>96</v>
      </c>
      <c r="EY5" s="288"/>
      <c r="EZ5" s="289">
        <f t="shared" si="24"/>
        <v>0</v>
      </c>
      <c r="FA5" s="289">
        <f t="shared" ref="FA5:FA26" si="62">EZ5*EW5</f>
        <v>0</v>
      </c>
      <c r="FB5" s="268"/>
      <c r="FC5" s="291" t="s">
        <v>1094</v>
      </c>
      <c r="FD5" s="156" t="s">
        <v>96</v>
      </c>
      <c r="FE5" s="288"/>
      <c r="FF5" s="289">
        <f t="shared" si="25"/>
        <v>0</v>
      </c>
      <c r="FG5" s="289">
        <f t="shared" ref="FG5:FG26" si="63">FF5*FC5</f>
        <v>0</v>
      </c>
      <c r="FH5" s="268"/>
      <c r="FI5" s="291" t="s">
        <v>1094</v>
      </c>
      <c r="FJ5" s="156" t="s">
        <v>96</v>
      </c>
      <c r="FK5" s="288"/>
      <c r="FL5" s="289">
        <f t="shared" si="26"/>
        <v>0</v>
      </c>
      <c r="FM5" s="289">
        <f t="shared" ref="FM5:FM26" si="64">FL5*FI5</f>
        <v>0</v>
      </c>
      <c r="FN5" s="268"/>
      <c r="FO5" s="291" t="s">
        <v>1094</v>
      </c>
      <c r="FP5" s="156" t="s">
        <v>96</v>
      </c>
      <c r="FQ5" s="288"/>
      <c r="FR5" s="289">
        <f t="shared" si="27"/>
        <v>0</v>
      </c>
      <c r="FS5" s="289">
        <f t="shared" ref="FS5:FS26" si="65">FR5*FO5</f>
        <v>0</v>
      </c>
      <c r="FT5" s="268"/>
      <c r="FU5" s="291" t="s">
        <v>1094</v>
      </c>
      <c r="FV5" s="156" t="s">
        <v>96</v>
      </c>
      <c r="FW5" s="288"/>
      <c r="FX5" s="289">
        <f t="shared" si="28"/>
        <v>0</v>
      </c>
      <c r="FY5" s="289">
        <f t="shared" ref="FY5:FY26" si="66">FX5*FU5</f>
        <v>0</v>
      </c>
      <c r="FZ5" s="268"/>
      <c r="GA5" s="291" t="s">
        <v>1094</v>
      </c>
      <c r="GB5" s="156" t="s">
        <v>96</v>
      </c>
      <c r="GC5" s="288"/>
      <c r="GD5" s="289">
        <f t="shared" si="29"/>
        <v>0</v>
      </c>
      <c r="GE5" s="289">
        <f t="shared" ref="GE5:GE26" si="67">GD5*GA5</f>
        <v>0</v>
      </c>
      <c r="GF5" s="268"/>
      <c r="GG5" s="292" t="s">
        <v>1094</v>
      </c>
      <c r="GH5" s="156" t="s">
        <v>96</v>
      </c>
      <c r="GI5" s="288"/>
      <c r="GJ5" s="289">
        <f t="shared" si="30"/>
        <v>0</v>
      </c>
      <c r="GK5" s="289">
        <f t="shared" ref="GK5:GK25" si="68">GJ5*GG5</f>
        <v>0</v>
      </c>
      <c r="GL5" s="268"/>
      <c r="GM5" s="291" t="s">
        <v>1094</v>
      </c>
      <c r="GN5" s="156" t="s">
        <v>96</v>
      </c>
      <c r="GO5" s="288"/>
      <c r="GP5" s="289">
        <f t="shared" si="31"/>
        <v>0</v>
      </c>
      <c r="GQ5" s="289">
        <f t="shared" ref="GQ5:GQ26" si="69">GP5*GM5</f>
        <v>0</v>
      </c>
      <c r="GR5" s="268"/>
      <c r="GS5" s="291" t="s">
        <v>1094</v>
      </c>
      <c r="GT5" s="156" t="s">
        <v>96</v>
      </c>
      <c r="GU5" s="288"/>
      <c r="GV5" s="289">
        <f t="shared" si="32"/>
        <v>0</v>
      </c>
      <c r="GW5" s="289">
        <f t="shared" ref="GW5:GW26" si="70">GV5*GS5</f>
        <v>0</v>
      </c>
      <c r="GX5" s="268"/>
      <c r="GY5" s="291" t="s">
        <v>1094</v>
      </c>
      <c r="GZ5" s="156" t="s">
        <v>96</v>
      </c>
      <c r="HA5" s="288"/>
      <c r="HB5" s="289">
        <f t="shared" si="33"/>
        <v>0</v>
      </c>
      <c r="HC5" s="289">
        <f t="shared" ref="HC5:HC26" si="71">HB5*GY5</f>
        <v>0</v>
      </c>
      <c r="HD5" s="268"/>
      <c r="HE5" s="291" t="s">
        <v>1094</v>
      </c>
      <c r="HF5" s="156" t="s">
        <v>96</v>
      </c>
      <c r="HG5" s="288"/>
      <c r="HH5" s="289">
        <f t="shared" si="34"/>
        <v>0</v>
      </c>
      <c r="HI5" s="289">
        <f t="shared" ref="HI5:HI26" si="72">HH5*HE5</f>
        <v>0</v>
      </c>
      <c r="HJ5" s="268"/>
      <c r="HK5" s="290">
        <v>3</v>
      </c>
      <c r="HL5" s="156">
        <v>7.0000000000000007E-2</v>
      </c>
      <c r="HM5" s="288">
        <f>+$G$5</f>
        <v>2550.4773739996849</v>
      </c>
      <c r="HN5" s="289">
        <f t="shared" si="35"/>
        <v>3565.5673688515594</v>
      </c>
      <c r="HO5" s="289">
        <f t="shared" ref="HO5:HO26" si="73">HN5*HK5</f>
        <v>10696.702106554678</v>
      </c>
      <c r="HP5" s="268"/>
      <c r="HQ5" s="290">
        <v>3</v>
      </c>
      <c r="HR5" s="156">
        <v>6.2E-2</v>
      </c>
      <c r="HS5" s="288">
        <f>+$G$5</f>
        <v>2550.4773739996849</v>
      </c>
      <c r="HT5" s="289">
        <f t="shared" si="36"/>
        <v>3565.5673688515594</v>
      </c>
      <c r="HU5" s="289">
        <f t="shared" ref="HU5:HU26" si="74">HT5*HQ5</f>
        <v>10696.702106554678</v>
      </c>
      <c r="HV5" s="268"/>
    </row>
    <row r="6" spans="1:230" x14ac:dyDescent="0.2">
      <c r="A6" s="280" t="s">
        <v>1096</v>
      </c>
      <c r="B6" s="294" t="s">
        <v>1097</v>
      </c>
      <c r="C6" s="295">
        <v>41614.144999999997</v>
      </c>
      <c r="D6" s="296">
        <v>45020</v>
      </c>
      <c r="E6" s="284">
        <f>'[1]INFORMACION SOPORTE'!M162</f>
        <v>256.90800000000002</v>
      </c>
      <c r="F6" s="284">
        <v>249.86600000000001</v>
      </c>
      <c r="G6" s="285">
        <f t="shared" si="37"/>
        <v>40473.476709833863</v>
      </c>
      <c r="H6" s="267"/>
      <c r="I6" s="286">
        <v>1</v>
      </c>
      <c r="J6" s="287">
        <v>0.33100000000000002</v>
      </c>
      <c r="K6" s="288">
        <f>+$G$6</f>
        <v>40473.476709833863</v>
      </c>
      <c r="L6" s="289">
        <f t="shared" si="0"/>
        <v>56581.920440347734</v>
      </c>
      <c r="M6" s="289">
        <f t="shared" si="38"/>
        <v>56581.920440347734</v>
      </c>
      <c r="N6" s="268"/>
      <c r="O6" s="290">
        <v>1</v>
      </c>
      <c r="P6" s="156">
        <v>0.35</v>
      </c>
      <c r="Q6" s="288">
        <f>+$G$6</f>
        <v>40473.476709833863</v>
      </c>
      <c r="R6" s="289">
        <f t="shared" si="1"/>
        <v>56581.920440347734</v>
      </c>
      <c r="S6" s="289">
        <f t="shared" si="39"/>
        <v>56581.920440347734</v>
      </c>
      <c r="T6" s="268"/>
      <c r="U6" s="290">
        <v>1</v>
      </c>
      <c r="V6" s="156">
        <v>0.27600000000000002</v>
      </c>
      <c r="W6" s="288">
        <f>+$G$6</f>
        <v>40473.476709833863</v>
      </c>
      <c r="X6" s="289">
        <f t="shared" si="2"/>
        <v>56581.920440347734</v>
      </c>
      <c r="Y6" s="289">
        <f t="shared" si="40"/>
        <v>56581.920440347734</v>
      </c>
      <c r="Z6" s="268"/>
      <c r="AA6" s="290">
        <v>1</v>
      </c>
      <c r="AB6" s="156">
        <v>0.27500000000000002</v>
      </c>
      <c r="AC6" s="288">
        <f>+$G$6</f>
        <v>40473.476709833863</v>
      </c>
      <c r="AD6" s="289">
        <f t="shared" si="3"/>
        <v>56581.920440347734</v>
      </c>
      <c r="AE6" s="289">
        <f t="shared" si="41"/>
        <v>56581.920440347734</v>
      </c>
      <c r="AF6" s="268"/>
      <c r="AG6" s="290">
        <v>1</v>
      </c>
      <c r="AH6" s="156">
        <v>0.20899999999999999</v>
      </c>
      <c r="AI6" s="288">
        <f>+$G$6</f>
        <v>40473.476709833863</v>
      </c>
      <c r="AJ6" s="289">
        <f t="shared" si="4"/>
        <v>56581.920440347734</v>
      </c>
      <c r="AK6" s="289">
        <f t="shared" si="42"/>
        <v>56581.920440347734</v>
      </c>
      <c r="AL6" s="268"/>
      <c r="AM6" s="290">
        <v>1</v>
      </c>
      <c r="AN6" s="156">
        <v>0.21</v>
      </c>
      <c r="AO6" s="288">
        <f>+$G$6</f>
        <v>40473.476709833863</v>
      </c>
      <c r="AP6" s="289">
        <f t="shared" si="5"/>
        <v>56581.920440347734</v>
      </c>
      <c r="AQ6" s="289">
        <f t="shared" si="43"/>
        <v>56581.920440347734</v>
      </c>
      <c r="AR6" s="268"/>
      <c r="AS6" s="290">
        <v>1</v>
      </c>
      <c r="AT6" s="156">
        <v>0.253</v>
      </c>
      <c r="AU6" s="288">
        <f>+$G$6</f>
        <v>40473.476709833863</v>
      </c>
      <c r="AV6" s="289">
        <f t="shared" si="6"/>
        <v>56581.920440347734</v>
      </c>
      <c r="AW6" s="289">
        <f t="shared" si="44"/>
        <v>56581.920440347734</v>
      </c>
      <c r="AX6" s="268"/>
      <c r="AY6" s="290">
        <v>1</v>
      </c>
      <c r="AZ6" s="156">
        <v>0.26500000000000001</v>
      </c>
      <c r="BA6" s="288">
        <f>+$G$6</f>
        <v>40473.476709833863</v>
      </c>
      <c r="BB6" s="289">
        <f t="shared" si="7"/>
        <v>56581.920440347734</v>
      </c>
      <c r="BC6" s="289">
        <f t="shared" si="45"/>
        <v>56581.920440347734</v>
      </c>
      <c r="BD6" s="268"/>
      <c r="BE6" s="290">
        <v>1</v>
      </c>
      <c r="BF6" s="156">
        <v>0.27200000000000002</v>
      </c>
      <c r="BG6" s="288">
        <f>+$G$6</f>
        <v>40473.476709833863</v>
      </c>
      <c r="BH6" s="289">
        <f t="shared" si="8"/>
        <v>56581.920440347734</v>
      </c>
      <c r="BI6" s="289">
        <f t="shared" si="46"/>
        <v>56581.920440347734</v>
      </c>
      <c r="BJ6" s="268"/>
      <c r="BK6" s="290">
        <v>1</v>
      </c>
      <c r="BL6" s="156">
        <v>0.27100000000000013</v>
      </c>
      <c r="BM6" s="288">
        <f>+$G$6</f>
        <v>40473.476709833863</v>
      </c>
      <c r="BN6" s="289">
        <f t="shared" si="9"/>
        <v>56581.920440347734</v>
      </c>
      <c r="BO6" s="289">
        <f t="shared" si="47"/>
        <v>56581.920440347734</v>
      </c>
      <c r="BP6" s="268"/>
      <c r="BQ6" s="290">
        <v>1</v>
      </c>
      <c r="BR6" s="156">
        <v>0.27900000000000003</v>
      </c>
      <c r="BS6" s="288">
        <f>+$G$6</f>
        <v>40473.476709833863</v>
      </c>
      <c r="BT6" s="289">
        <f t="shared" si="10"/>
        <v>56581.920440347734</v>
      </c>
      <c r="BU6" s="289">
        <f t="shared" si="48"/>
        <v>56581.920440347734</v>
      </c>
      <c r="BV6" s="268"/>
      <c r="BW6" s="290">
        <v>2</v>
      </c>
      <c r="BX6" s="156">
        <v>0.48299999999999998</v>
      </c>
      <c r="BY6" s="288">
        <f>+$G$6</f>
        <v>40473.476709833863</v>
      </c>
      <c r="BZ6" s="289">
        <f t="shared" si="11"/>
        <v>56581.920440347734</v>
      </c>
      <c r="CA6" s="289">
        <f t="shared" si="49"/>
        <v>113163.84088069547</v>
      </c>
      <c r="CB6" s="268"/>
      <c r="CC6" s="291" t="s">
        <v>1094</v>
      </c>
      <c r="CD6" s="156" t="s">
        <v>96</v>
      </c>
      <c r="CE6" s="288"/>
      <c r="CF6" s="289">
        <f t="shared" si="12"/>
        <v>0</v>
      </c>
      <c r="CG6" s="289">
        <f t="shared" si="50"/>
        <v>0</v>
      </c>
      <c r="CH6" s="268"/>
      <c r="CI6" s="291" t="s">
        <v>1094</v>
      </c>
      <c r="CJ6" s="156" t="s">
        <v>96</v>
      </c>
      <c r="CK6" s="288"/>
      <c r="CL6" s="289">
        <f t="shared" si="13"/>
        <v>0</v>
      </c>
      <c r="CM6" s="289">
        <f t="shared" si="51"/>
        <v>0</v>
      </c>
      <c r="CN6" s="268"/>
      <c r="CO6" s="291" t="s">
        <v>1094</v>
      </c>
      <c r="CP6" s="156" t="s">
        <v>96</v>
      </c>
      <c r="CQ6" s="288"/>
      <c r="CR6" s="289">
        <f t="shared" si="14"/>
        <v>0</v>
      </c>
      <c r="CS6" s="289">
        <f t="shared" si="52"/>
        <v>0</v>
      </c>
      <c r="CT6" s="268"/>
      <c r="CU6" s="291" t="s">
        <v>1094</v>
      </c>
      <c r="CV6" s="156" t="s">
        <v>96</v>
      </c>
      <c r="CW6" s="288"/>
      <c r="CX6" s="289">
        <f t="shared" si="15"/>
        <v>0</v>
      </c>
      <c r="CY6" s="289">
        <f t="shared" si="53"/>
        <v>0</v>
      </c>
      <c r="CZ6" s="268"/>
      <c r="DA6" s="291" t="s">
        <v>1094</v>
      </c>
      <c r="DB6" s="156" t="s">
        <v>96</v>
      </c>
      <c r="DC6" s="288"/>
      <c r="DD6" s="289">
        <f t="shared" si="16"/>
        <v>0</v>
      </c>
      <c r="DE6" s="289">
        <f t="shared" si="54"/>
        <v>0</v>
      </c>
      <c r="DF6" s="268"/>
      <c r="DG6" s="291" t="s">
        <v>1094</v>
      </c>
      <c r="DH6" s="156" t="s">
        <v>96</v>
      </c>
      <c r="DI6" s="288"/>
      <c r="DJ6" s="289">
        <f t="shared" si="17"/>
        <v>0</v>
      </c>
      <c r="DK6" s="289">
        <f t="shared" si="55"/>
        <v>0</v>
      </c>
      <c r="DL6" s="268"/>
      <c r="DM6" s="291" t="s">
        <v>1094</v>
      </c>
      <c r="DN6" s="156" t="s">
        <v>96</v>
      </c>
      <c r="DO6" s="288"/>
      <c r="DP6" s="289">
        <f t="shared" si="18"/>
        <v>0</v>
      </c>
      <c r="DQ6" s="289">
        <f t="shared" si="56"/>
        <v>0</v>
      </c>
      <c r="DR6" s="268"/>
      <c r="DS6" s="291" t="s">
        <v>1094</v>
      </c>
      <c r="DT6" s="156" t="s">
        <v>96</v>
      </c>
      <c r="DU6" s="288"/>
      <c r="DV6" s="289">
        <f t="shared" si="19"/>
        <v>0</v>
      </c>
      <c r="DW6" s="289">
        <f t="shared" si="57"/>
        <v>0</v>
      </c>
      <c r="DX6" s="268"/>
      <c r="DY6" s="291" t="s">
        <v>1094</v>
      </c>
      <c r="DZ6" s="156" t="s">
        <v>96</v>
      </c>
      <c r="EA6" s="288"/>
      <c r="EB6" s="289">
        <f t="shared" si="20"/>
        <v>0</v>
      </c>
      <c r="EC6" s="289">
        <f t="shared" si="58"/>
        <v>0</v>
      </c>
      <c r="ED6" s="268"/>
      <c r="EE6" s="291" t="s">
        <v>1094</v>
      </c>
      <c r="EF6" s="156" t="s">
        <v>96</v>
      </c>
      <c r="EG6" s="288"/>
      <c r="EH6" s="289">
        <f t="shared" si="21"/>
        <v>0</v>
      </c>
      <c r="EI6" s="289">
        <f t="shared" si="59"/>
        <v>0</v>
      </c>
      <c r="EJ6" s="268"/>
      <c r="EK6" s="291" t="s">
        <v>1094</v>
      </c>
      <c r="EL6" s="156" t="s">
        <v>96</v>
      </c>
      <c r="EM6" s="288"/>
      <c r="EN6" s="289">
        <f t="shared" si="22"/>
        <v>0</v>
      </c>
      <c r="EO6" s="289">
        <f t="shared" si="60"/>
        <v>0</v>
      </c>
      <c r="EP6" s="268"/>
      <c r="EQ6" s="291" t="s">
        <v>1094</v>
      </c>
      <c r="ER6" s="156" t="s">
        <v>96</v>
      </c>
      <c r="ES6" s="288"/>
      <c r="ET6" s="289">
        <f t="shared" si="23"/>
        <v>0</v>
      </c>
      <c r="EU6" s="289">
        <f t="shared" si="61"/>
        <v>0</v>
      </c>
      <c r="EV6" s="268"/>
      <c r="EW6" s="290">
        <v>1</v>
      </c>
      <c r="EX6" s="156">
        <v>0.21199999999999999</v>
      </c>
      <c r="EY6" s="288">
        <f>+$G$6</f>
        <v>40473.476709833863</v>
      </c>
      <c r="EZ6" s="289">
        <f t="shared" si="24"/>
        <v>56581.920440347734</v>
      </c>
      <c r="FA6" s="289">
        <f t="shared" si="62"/>
        <v>56581.920440347734</v>
      </c>
      <c r="FB6" s="268"/>
      <c r="FC6" s="290">
        <v>1</v>
      </c>
      <c r="FD6" s="156">
        <v>0.21199999999999999</v>
      </c>
      <c r="FE6" s="288">
        <f>+$G$6</f>
        <v>40473.476709833863</v>
      </c>
      <c r="FF6" s="289">
        <f t="shared" si="25"/>
        <v>56581.920440347734</v>
      </c>
      <c r="FG6" s="289">
        <f t="shared" si="63"/>
        <v>56581.920440347734</v>
      </c>
      <c r="FH6" s="268"/>
      <c r="FI6" s="290">
        <v>1</v>
      </c>
      <c r="FJ6" s="156">
        <v>0.378</v>
      </c>
      <c r="FK6" s="288">
        <f>+$G$6</f>
        <v>40473.476709833863</v>
      </c>
      <c r="FL6" s="289">
        <f t="shared" si="26"/>
        <v>56581.920440347734</v>
      </c>
      <c r="FM6" s="289">
        <f t="shared" si="64"/>
        <v>56581.920440347734</v>
      </c>
      <c r="FN6" s="268"/>
      <c r="FO6" s="290">
        <v>1</v>
      </c>
      <c r="FP6" s="156">
        <v>0.54199999999999993</v>
      </c>
      <c r="FQ6" s="288">
        <f>+$G$6</f>
        <v>40473.476709833863</v>
      </c>
      <c r="FR6" s="289">
        <f t="shared" si="27"/>
        <v>56581.920440347734</v>
      </c>
      <c r="FS6" s="289">
        <f t="shared" si="65"/>
        <v>56581.920440347734</v>
      </c>
      <c r="FT6" s="268"/>
      <c r="FU6" s="291" t="s">
        <v>1094</v>
      </c>
      <c r="FV6" s="156" t="s">
        <v>96</v>
      </c>
      <c r="FW6" s="288"/>
      <c r="FX6" s="289">
        <f t="shared" si="28"/>
        <v>0</v>
      </c>
      <c r="FY6" s="289">
        <f t="shared" si="66"/>
        <v>0</v>
      </c>
      <c r="FZ6" s="268"/>
      <c r="GA6" s="290">
        <v>1</v>
      </c>
      <c r="GB6" s="156">
        <v>0.54299999999999993</v>
      </c>
      <c r="GC6" s="288">
        <f>+$G$6</f>
        <v>40473.476709833863</v>
      </c>
      <c r="GD6" s="289">
        <f t="shared" si="29"/>
        <v>56581.920440347734</v>
      </c>
      <c r="GE6" s="289">
        <f t="shared" si="67"/>
        <v>56581.920440347734</v>
      </c>
      <c r="GF6" s="268"/>
      <c r="GG6" s="297">
        <v>2</v>
      </c>
      <c r="GH6" s="156">
        <v>0.54300000000000004</v>
      </c>
      <c r="GI6" s="288">
        <f>+$G$6</f>
        <v>40473.476709833863</v>
      </c>
      <c r="GJ6" s="289">
        <f t="shared" si="30"/>
        <v>56581.920440347734</v>
      </c>
      <c r="GK6" s="289">
        <f t="shared" si="68"/>
        <v>113163.84088069547</v>
      </c>
      <c r="GL6" s="268"/>
      <c r="GM6" s="291" t="s">
        <v>1094</v>
      </c>
      <c r="GN6" s="156" t="s">
        <v>96</v>
      </c>
      <c r="GO6" s="288"/>
      <c r="GP6" s="289">
        <f t="shared" si="31"/>
        <v>0</v>
      </c>
      <c r="GQ6" s="289">
        <f t="shared" si="69"/>
        <v>0</v>
      </c>
      <c r="GR6" s="268"/>
      <c r="GS6" s="291" t="s">
        <v>1094</v>
      </c>
      <c r="GT6" s="156" t="s">
        <v>96</v>
      </c>
      <c r="GU6" s="288"/>
      <c r="GV6" s="289">
        <f t="shared" si="32"/>
        <v>0</v>
      </c>
      <c r="GW6" s="289">
        <f t="shared" si="70"/>
        <v>0</v>
      </c>
      <c r="GX6" s="268"/>
      <c r="GY6" s="291" t="s">
        <v>1094</v>
      </c>
      <c r="GZ6" s="156" t="s">
        <v>96</v>
      </c>
      <c r="HA6" s="288"/>
      <c r="HB6" s="289">
        <f t="shared" si="33"/>
        <v>0</v>
      </c>
      <c r="HC6" s="289">
        <f t="shared" si="71"/>
        <v>0</v>
      </c>
      <c r="HD6" s="268"/>
      <c r="HE6" s="291" t="s">
        <v>1094</v>
      </c>
      <c r="HF6" s="156" t="s">
        <v>96</v>
      </c>
      <c r="HG6" s="288"/>
      <c r="HH6" s="289">
        <f t="shared" si="34"/>
        <v>0</v>
      </c>
      <c r="HI6" s="289">
        <f t="shared" si="72"/>
        <v>0</v>
      </c>
      <c r="HJ6" s="268"/>
      <c r="HK6" s="291" t="s">
        <v>1094</v>
      </c>
      <c r="HL6" s="156" t="s">
        <v>96</v>
      </c>
      <c r="HM6" s="288"/>
      <c r="HN6" s="289">
        <f t="shared" si="35"/>
        <v>0</v>
      </c>
      <c r="HO6" s="289">
        <f t="shared" si="73"/>
        <v>0</v>
      </c>
      <c r="HP6" s="268"/>
      <c r="HQ6" s="291" t="s">
        <v>1094</v>
      </c>
      <c r="HR6" s="156" t="s">
        <v>96</v>
      </c>
      <c r="HS6" s="288"/>
      <c r="HT6" s="289">
        <f t="shared" si="36"/>
        <v>0</v>
      </c>
      <c r="HU6" s="289">
        <f t="shared" si="74"/>
        <v>0</v>
      </c>
      <c r="HV6" s="268"/>
    </row>
    <row r="7" spans="1:230" x14ac:dyDescent="0.2">
      <c r="A7" s="280" t="s">
        <v>1098</v>
      </c>
      <c r="B7" s="298" t="s">
        <v>1097</v>
      </c>
      <c r="C7" s="299">
        <v>41614.144999999997</v>
      </c>
      <c r="D7" s="296">
        <v>45020</v>
      </c>
      <c r="E7" s="284">
        <f>'[1]INFORMACION SOPORTE'!M163</f>
        <v>253.67</v>
      </c>
      <c r="F7" s="284">
        <v>249.86600000000001</v>
      </c>
      <c r="G7" s="285">
        <f t="shared" si="37"/>
        <v>40990.105075767729</v>
      </c>
      <c r="H7" s="267"/>
      <c r="I7" s="293">
        <v>0</v>
      </c>
      <c r="J7" s="287"/>
      <c r="K7" s="288"/>
      <c r="L7" s="289">
        <f t="shared" si="0"/>
        <v>0</v>
      </c>
      <c r="M7" s="289">
        <f t="shared" si="38"/>
        <v>0</v>
      </c>
      <c r="N7" s="268"/>
      <c r="O7" s="291">
        <v>0</v>
      </c>
      <c r="P7" s="156" t="s">
        <v>96</v>
      </c>
      <c r="Q7" s="288"/>
      <c r="R7" s="289">
        <f t="shared" si="1"/>
        <v>0</v>
      </c>
      <c r="S7" s="289">
        <f t="shared" si="39"/>
        <v>0</v>
      </c>
      <c r="T7" s="268"/>
      <c r="U7" s="291" t="s">
        <v>1094</v>
      </c>
      <c r="V7" s="156" t="s">
        <v>96</v>
      </c>
      <c r="W7" s="288"/>
      <c r="X7" s="289">
        <f t="shared" si="2"/>
        <v>0</v>
      </c>
      <c r="Y7" s="289">
        <f t="shared" si="40"/>
        <v>0</v>
      </c>
      <c r="Z7" s="268"/>
      <c r="AA7" s="291" t="s">
        <v>1094</v>
      </c>
      <c r="AB7" s="156" t="s">
        <v>96</v>
      </c>
      <c r="AC7" s="288"/>
      <c r="AD7" s="289">
        <f t="shared" si="3"/>
        <v>0</v>
      </c>
      <c r="AE7" s="289">
        <f t="shared" si="41"/>
        <v>0</v>
      </c>
      <c r="AF7" s="268"/>
      <c r="AG7" s="291" t="s">
        <v>1094</v>
      </c>
      <c r="AH7" s="156"/>
      <c r="AI7" s="288"/>
      <c r="AJ7" s="289">
        <f t="shared" si="4"/>
        <v>0</v>
      </c>
      <c r="AK7" s="289">
        <f t="shared" si="42"/>
        <v>0</v>
      </c>
      <c r="AL7" s="268"/>
      <c r="AM7" s="291" t="s">
        <v>1094</v>
      </c>
      <c r="AN7" s="156" t="s">
        <v>96</v>
      </c>
      <c r="AO7" s="288"/>
      <c r="AP7" s="289">
        <f t="shared" si="5"/>
        <v>0</v>
      </c>
      <c r="AQ7" s="289">
        <f t="shared" si="43"/>
        <v>0</v>
      </c>
      <c r="AR7" s="268"/>
      <c r="AS7" s="291" t="s">
        <v>1094</v>
      </c>
      <c r="AT7" s="156" t="s">
        <v>96</v>
      </c>
      <c r="AU7" s="288"/>
      <c r="AV7" s="289">
        <f t="shared" si="6"/>
        <v>0</v>
      </c>
      <c r="AW7" s="289">
        <f t="shared" si="44"/>
        <v>0</v>
      </c>
      <c r="AX7" s="268"/>
      <c r="AY7" s="291" t="s">
        <v>1094</v>
      </c>
      <c r="AZ7" s="156" t="s">
        <v>96</v>
      </c>
      <c r="BA7" s="288"/>
      <c r="BB7" s="289">
        <f t="shared" si="7"/>
        <v>0</v>
      </c>
      <c r="BC7" s="289">
        <f t="shared" si="45"/>
        <v>0</v>
      </c>
      <c r="BD7" s="268"/>
      <c r="BE7" s="291" t="s">
        <v>1094</v>
      </c>
      <c r="BF7" s="156" t="s">
        <v>96</v>
      </c>
      <c r="BG7" s="288"/>
      <c r="BH7" s="289">
        <f t="shared" si="8"/>
        <v>0</v>
      </c>
      <c r="BI7" s="289">
        <f t="shared" si="46"/>
        <v>0</v>
      </c>
      <c r="BJ7" s="268"/>
      <c r="BK7" s="291" t="s">
        <v>1094</v>
      </c>
      <c r="BL7" s="156" t="s">
        <v>96</v>
      </c>
      <c r="BM7" s="288"/>
      <c r="BN7" s="289">
        <f t="shared" si="9"/>
        <v>0</v>
      </c>
      <c r="BO7" s="289">
        <f t="shared" si="47"/>
        <v>0</v>
      </c>
      <c r="BP7" s="268"/>
      <c r="BQ7" s="291" t="s">
        <v>1094</v>
      </c>
      <c r="BR7" s="156" t="s">
        <v>96</v>
      </c>
      <c r="BS7" s="288"/>
      <c r="BT7" s="289">
        <f t="shared" si="10"/>
        <v>0</v>
      </c>
      <c r="BU7" s="289">
        <f t="shared" si="48"/>
        <v>0</v>
      </c>
      <c r="BV7" s="268"/>
      <c r="BW7" s="291" t="s">
        <v>1094</v>
      </c>
      <c r="BX7" s="156" t="s">
        <v>96</v>
      </c>
      <c r="BY7" s="288"/>
      <c r="BZ7" s="289">
        <f t="shared" si="11"/>
        <v>0</v>
      </c>
      <c r="CA7" s="289">
        <f t="shared" si="49"/>
        <v>0</v>
      </c>
      <c r="CB7" s="268"/>
      <c r="CC7" s="291" t="s">
        <v>1094</v>
      </c>
      <c r="CD7" s="156" t="s">
        <v>96</v>
      </c>
      <c r="CE7" s="288"/>
      <c r="CF7" s="289">
        <f t="shared" si="12"/>
        <v>0</v>
      </c>
      <c r="CG7" s="289">
        <f t="shared" si="50"/>
        <v>0</v>
      </c>
      <c r="CH7" s="268"/>
      <c r="CI7" s="291" t="s">
        <v>1094</v>
      </c>
      <c r="CJ7" s="156" t="s">
        <v>96</v>
      </c>
      <c r="CK7" s="288"/>
      <c r="CL7" s="289">
        <f t="shared" si="13"/>
        <v>0</v>
      </c>
      <c r="CM7" s="289">
        <f t="shared" si="51"/>
        <v>0</v>
      </c>
      <c r="CN7" s="268"/>
      <c r="CO7" s="291" t="s">
        <v>1094</v>
      </c>
      <c r="CP7" s="156" t="s">
        <v>96</v>
      </c>
      <c r="CQ7" s="288"/>
      <c r="CR7" s="289">
        <f t="shared" si="14"/>
        <v>0</v>
      </c>
      <c r="CS7" s="289">
        <f t="shared" si="52"/>
        <v>0</v>
      </c>
      <c r="CT7" s="268"/>
      <c r="CU7" s="291" t="s">
        <v>1094</v>
      </c>
      <c r="CV7" s="156" t="s">
        <v>96</v>
      </c>
      <c r="CW7" s="288"/>
      <c r="CX7" s="289">
        <f t="shared" si="15"/>
        <v>0</v>
      </c>
      <c r="CY7" s="289">
        <f t="shared" si="53"/>
        <v>0</v>
      </c>
      <c r="CZ7" s="268"/>
      <c r="DA7" s="291" t="s">
        <v>1094</v>
      </c>
      <c r="DB7" s="156" t="s">
        <v>96</v>
      </c>
      <c r="DC7" s="288"/>
      <c r="DD7" s="289">
        <f t="shared" si="16"/>
        <v>0</v>
      </c>
      <c r="DE7" s="289">
        <f t="shared" si="54"/>
        <v>0</v>
      </c>
      <c r="DF7" s="268"/>
      <c r="DG7" s="291" t="s">
        <v>1094</v>
      </c>
      <c r="DH7" s="156" t="s">
        <v>96</v>
      </c>
      <c r="DI7" s="288"/>
      <c r="DJ7" s="289">
        <f t="shared" si="17"/>
        <v>0</v>
      </c>
      <c r="DK7" s="289">
        <f t="shared" si="55"/>
        <v>0</v>
      </c>
      <c r="DL7" s="268"/>
      <c r="DM7" s="291" t="s">
        <v>1094</v>
      </c>
      <c r="DN7" s="156" t="s">
        <v>96</v>
      </c>
      <c r="DO7" s="288"/>
      <c r="DP7" s="289">
        <f t="shared" si="18"/>
        <v>0</v>
      </c>
      <c r="DQ7" s="289">
        <f t="shared" si="56"/>
        <v>0</v>
      </c>
      <c r="DR7" s="268"/>
      <c r="DS7" s="291" t="s">
        <v>1094</v>
      </c>
      <c r="DT7" s="156" t="s">
        <v>96</v>
      </c>
      <c r="DU7" s="288"/>
      <c r="DV7" s="289">
        <f t="shared" si="19"/>
        <v>0</v>
      </c>
      <c r="DW7" s="289">
        <f t="shared" si="57"/>
        <v>0</v>
      </c>
      <c r="DX7" s="268"/>
      <c r="DY7" s="291" t="s">
        <v>1094</v>
      </c>
      <c r="DZ7" s="156" t="s">
        <v>96</v>
      </c>
      <c r="EA7" s="288"/>
      <c r="EB7" s="289">
        <f t="shared" si="20"/>
        <v>0</v>
      </c>
      <c r="EC7" s="289">
        <f t="shared" si="58"/>
        <v>0</v>
      </c>
      <c r="ED7" s="268"/>
      <c r="EE7" s="291" t="s">
        <v>1094</v>
      </c>
      <c r="EF7" s="156" t="s">
        <v>96</v>
      </c>
      <c r="EG7" s="288"/>
      <c r="EH7" s="289">
        <f t="shared" si="21"/>
        <v>0</v>
      </c>
      <c r="EI7" s="289">
        <f t="shared" si="59"/>
        <v>0</v>
      </c>
      <c r="EJ7" s="268"/>
      <c r="EK7" s="291" t="s">
        <v>1094</v>
      </c>
      <c r="EL7" s="156" t="s">
        <v>96</v>
      </c>
      <c r="EM7" s="288"/>
      <c r="EN7" s="289">
        <f t="shared" si="22"/>
        <v>0</v>
      </c>
      <c r="EO7" s="289">
        <f t="shared" si="60"/>
        <v>0</v>
      </c>
      <c r="EP7" s="268"/>
      <c r="EQ7" s="291" t="s">
        <v>1094</v>
      </c>
      <c r="ER7" s="156" t="s">
        <v>96</v>
      </c>
      <c r="ES7" s="288"/>
      <c r="ET7" s="289">
        <f t="shared" si="23"/>
        <v>0</v>
      </c>
      <c r="EU7" s="289">
        <f t="shared" si="61"/>
        <v>0</v>
      </c>
      <c r="EV7" s="268"/>
      <c r="EW7" s="291" t="s">
        <v>1094</v>
      </c>
      <c r="EX7" s="156" t="s">
        <v>96</v>
      </c>
      <c r="EY7" s="288"/>
      <c r="EZ7" s="289">
        <f t="shared" si="24"/>
        <v>0</v>
      </c>
      <c r="FA7" s="289">
        <f t="shared" si="62"/>
        <v>0</v>
      </c>
      <c r="FB7" s="268"/>
      <c r="FC7" s="291" t="s">
        <v>1094</v>
      </c>
      <c r="FD7" s="156" t="s">
        <v>96</v>
      </c>
      <c r="FE7" s="288"/>
      <c r="FF7" s="289">
        <f t="shared" si="25"/>
        <v>0</v>
      </c>
      <c r="FG7" s="289">
        <f t="shared" si="63"/>
        <v>0</v>
      </c>
      <c r="FH7" s="268"/>
      <c r="FI7" s="291" t="s">
        <v>1094</v>
      </c>
      <c r="FJ7" s="156" t="s">
        <v>96</v>
      </c>
      <c r="FK7" s="288"/>
      <c r="FL7" s="289">
        <f t="shared" si="26"/>
        <v>0</v>
      </c>
      <c r="FM7" s="289">
        <f t="shared" si="64"/>
        <v>0</v>
      </c>
      <c r="FN7" s="268"/>
      <c r="FO7" s="291" t="s">
        <v>1094</v>
      </c>
      <c r="FP7" s="156" t="s">
        <v>96</v>
      </c>
      <c r="FQ7" s="288"/>
      <c r="FR7" s="289">
        <f t="shared" si="27"/>
        <v>0</v>
      </c>
      <c r="FS7" s="289">
        <f t="shared" si="65"/>
        <v>0</v>
      </c>
      <c r="FT7" s="268"/>
      <c r="FU7" s="291" t="s">
        <v>1094</v>
      </c>
      <c r="FV7" s="156" t="s">
        <v>96</v>
      </c>
      <c r="FW7" s="288"/>
      <c r="FX7" s="289">
        <f t="shared" si="28"/>
        <v>0</v>
      </c>
      <c r="FY7" s="289">
        <f t="shared" si="66"/>
        <v>0</v>
      </c>
      <c r="FZ7" s="268"/>
      <c r="GA7" s="291" t="s">
        <v>1094</v>
      </c>
      <c r="GB7" s="156" t="s">
        <v>96</v>
      </c>
      <c r="GC7" s="288"/>
      <c r="GD7" s="289">
        <f t="shared" si="29"/>
        <v>0</v>
      </c>
      <c r="GE7" s="289">
        <f t="shared" si="67"/>
        <v>0</v>
      </c>
      <c r="GF7" s="268"/>
      <c r="GG7" s="292" t="s">
        <v>1094</v>
      </c>
      <c r="GH7" s="156" t="s">
        <v>96</v>
      </c>
      <c r="GI7" s="288"/>
      <c r="GJ7" s="289">
        <f t="shared" si="30"/>
        <v>0</v>
      </c>
      <c r="GK7" s="289">
        <f t="shared" si="68"/>
        <v>0</v>
      </c>
      <c r="GL7" s="268"/>
      <c r="GM7" s="291" t="s">
        <v>1094</v>
      </c>
      <c r="GN7" s="156" t="s">
        <v>96</v>
      </c>
      <c r="GO7" s="288"/>
      <c r="GP7" s="289">
        <f t="shared" si="31"/>
        <v>0</v>
      </c>
      <c r="GQ7" s="289">
        <f t="shared" si="69"/>
        <v>0</v>
      </c>
      <c r="GR7" s="268"/>
      <c r="GS7" s="291" t="s">
        <v>1094</v>
      </c>
      <c r="GT7" s="156" t="s">
        <v>96</v>
      </c>
      <c r="GU7" s="288"/>
      <c r="GV7" s="289">
        <f t="shared" si="32"/>
        <v>0</v>
      </c>
      <c r="GW7" s="289">
        <f t="shared" si="70"/>
        <v>0</v>
      </c>
      <c r="GX7" s="268"/>
      <c r="GY7" s="291" t="s">
        <v>1094</v>
      </c>
      <c r="GZ7" s="156" t="s">
        <v>96</v>
      </c>
      <c r="HA7" s="288"/>
      <c r="HB7" s="289">
        <f t="shared" si="33"/>
        <v>0</v>
      </c>
      <c r="HC7" s="289">
        <f t="shared" si="71"/>
        <v>0</v>
      </c>
      <c r="HD7" s="268"/>
      <c r="HE7" s="291" t="s">
        <v>1094</v>
      </c>
      <c r="HF7" s="156" t="s">
        <v>96</v>
      </c>
      <c r="HG7" s="288"/>
      <c r="HH7" s="289">
        <f t="shared" si="34"/>
        <v>0</v>
      </c>
      <c r="HI7" s="289">
        <f t="shared" si="72"/>
        <v>0</v>
      </c>
      <c r="HJ7" s="268"/>
      <c r="HK7" s="290">
        <v>1</v>
      </c>
      <c r="HL7" s="156">
        <v>0.49099999999999999</v>
      </c>
      <c r="HM7" s="288">
        <f>+$G$7</f>
        <v>40990.105075767729</v>
      </c>
      <c r="HN7" s="289">
        <f t="shared" si="35"/>
        <v>57304.166895923285</v>
      </c>
      <c r="HO7" s="289">
        <f t="shared" si="73"/>
        <v>57304.166895923285</v>
      </c>
      <c r="HP7" s="268"/>
      <c r="HQ7" s="290">
        <v>1</v>
      </c>
      <c r="HR7" s="156">
        <v>0.43600000000000011</v>
      </c>
      <c r="HS7" s="288">
        <f>+$G$7</f>
        <v>40990.105075767729</v>
      </c>
      <c r="HT7" s="289">
        <f t="shared" si="36"/>
        <v>57304.166895923285</v>
      </c>
      <c r="HU7" s="289">
        <f t="shared" si="74"/>
        <v>57304.166895923285</v>
      </c>
      <c r="HV7" s="268"/>
    </row>
    <row r="8" spans="1:230" x14ac:dyDescent="0.2">
      <c r="A8" s="280" t="s">
        <v>1099</v>
      </c>
      <c r="B8" s="228" t="s">
        <v>1100</v>
      </c>
      <c r="C8" s="300">
        <v>12437.396666666666</v>
      </c>
      <c r="D8" s="301">
        <v>45017</v>
      </c>
      <c r="E8" s="284">
        <f>'[1]INFORMACION SOPORTE'!M164</f>
        <v>253.86</v>
      </c>
      <c r="F8" s="284">
        <v>249.86600000000001</v>
      </c>
      <c r="G8" s="285">
        <f t="shared" si="37"/>
        <v>12241.718094671602</v>
      </c>
      <c r="H8" s="267"/>
      <c r="I8" s="286">
        <v>1</v>
      </c>
      <c r="J8" s="287">
        <v>0.122</v>
      </c>
      <c r="K8" s="288">
        <f>+$G$8</f>
        <v>12241.718094671602</v>
      </c>
      <c r="L8" s="289">
        <f t="shared" si="0"/>
        <v>17113.921896350897</v>
      </c>
      <c r="M8" s="289">
        <f t="shared" si="38"/>
        <v>17113.921896350897</v>
      </c>
      <c r="N8" s="268"/>
      <c r="O8" s="290">
        <v>1</v>
      </c>
      <c r="P8" s="156">
        <v>0.13</v>
      </c>
      <c r="Q8" s="288">
        <f>+$G$8</f>
        <v>12241.718094671602</v>
      </c>
      <c r="R8" s="289">
        <f t="shared" si="1"/>
        <v>17113.921896350897</v>
      </c>
      <c r="S8" s="289">
        <f t="shared" si="39"/>
        <v>17113.921896350897</v>
      </c>
      <c r="T8" s="268"/>
      <c r="U8" s="290">
        <v>2</v>
      </c>
      <c r="V8" s="156">
        <v>0.20300000000000001</v>
      </c>
      <c r="W8" s="288">
        <f>+$G$8</f>
        <v>12241.718094671602</v>
      </c>
      <c r="X8" s="289">
        <f t="shared" si="2"/>
        <v>17113.921896350897</v>
      </c>
      <c r="Y8" s="289">
        <f t="shared" si="40"/>
        <v>34227.843792701795</v>
      </c>
      <c r="Z8" s="268"/>
      <c r="AA8" s="290">
        <v>2</v>
      </c>
      <c r="AB8" s="156">
        <v>0.20300000000000001</v>
      </c>
      <c r="AC8" s="288">
        <f>+$G$8</f>
        <v>12241.718094671602</v>
      </c>
      <c r="AD8" s="289">
        <f t="shared" si="3"/>
        <v>17113.921896350897</v>
      </c>
      <c r="AE8" s="289">
        <f t="shared" si="41"/>
        <v>34227.843792701795</v>
      </c>
      <c r="AF8" s="268"/>
      <c r="AG8" s="290">
        <v>4</v>
      </c>
      <c r="AH8" s="156">
        <v>0.31</v>
      </c>
      <c r="AI8" s="288">
        <f>+$G$8</f>
        <v>12241.718094671602</v>
      </c>
      <c r="AJ8" s="289">
        <f t="shared" si="4"/>
        <v>17113.921896350897</v>
      </c>
      <c r="AK8" s="289">
        <f t="shared" si="42"/>
        <v>68455.68758540359</v>
      </c>
      <c r="AL8" s="268"/>
      <c r="AM8" s="290">
        <v>5</v>
      </c>
      <c r="AN8" s="156">
        <v>0.3899999999999999</v>
      </c>
      <c r="AO8" s="288">
        <f>+$G$8</f>
        <v>12241.718094671602</v>
      </c>
      <c r="AP8" s="289">
        <f t="shared" si="5"/>
        <v>17113.921896350897</v>
      </c>
      <c r="AQ8" s="289">
        <f t="shared" si="43"/>
        <v>85569.60948175448</v>
      </c>
      <c r="AR8" s="268"/>
      <c r="AS8" s="290">
        <v>2</v>
      </c>
      <c r="AT8" s="156">
        <v>0.187</v>
      </c>
      <c r="AU8" s="288">
        <f>+$G$8</f>
        <v>12241.718094671602</v>
      </c>
      <c r="AV8" s="289">
        <f t="shared" si="6"/>
        <v>17113.921896350897</v>
      </c>
      <c r="AW8" s="289">
        <f t="shared" si="44"/>
        <v>34227.843792701795</v>
      </c>
      <c r="AX8" s="268"/>
      <c r="AY8" s="290">
        <v>2</v>
      </c>
      <c r="AZ8" s="156">
        <v>0.19700000000000001</v>
      </c>
      <c r="BA8" s="288">
        <f>+$G$8</f>
        <v>12241.718094671602</v>
      </c>
      <c r="BB8" s="289">
        <f t="shared" si="7"/>
        <v>17113.921896350897</v>
      </c>
      <c r="BC8" s="289">
        <f t="shared" si="45"/>
        <v>34227.843792701795</v>
      </c>
      <c r="BD8" s="268"/>
      <c r="BE8" s="290">
        <v>2</v>
      </c>
      <c r="BF8" s="156">
        <v>0.20200000000000001</v>
      </c>
      <c r="BG8" s="288">
        <f>+$G$8</f>
        <v>12241.718094671602</v>
      </c>
      <c r="BH8" s="289">
        <f t="shared" si="8"/>
        <v>17113.921896350897</v>
      </c>
      <c r="BI8" s="289">
        <f t="shared" si="46"/>
        <v>34227.843792701795</v>
      </c>
      <c r="BJ8" s="268"/>
      <c r="BK8" s="290">
        <v>2</v>
      </c>
      <c r="BL8" s="156">
        <v>0.20200000000000001</v>
      </c>
      <c r="BM8" s="288">
        <f>+$G$8</f>
        <v>12241.718094671602</v>
      </c>
      <c r="BN8" s="289">
        <f t="shared" si="9"/>
        <v>17113.921896350897</v>
      </c>
      <c r="BO8" s="289">
        <f t="shared" si="47"/>
        <v>34227.843792701795</v>
      </c>
      <c r="BP8" s="268"/>
      <c r="BQ8" s="290">
        <v>2</v>
      </c>
      <c r="BR8" s="156">
        <v>0.20699999999999999</v>
      </c>
      <c r="BS8" s="288">
        <f>+$G$8</f>
        <v>12241.718094671602</v>
      </c>
      <c r="BT8" s="289">
        <f t="shared" si="10"/>
        <v>17113.921896350897</v>
      </c>
      <c r="BU8" s="289">
        <f t="shared" si="48"/>
        <v>34227.843792701795</v>
      </c>
      <c r="BV8" s="268"/>
      <c r="BW8" s="290">
        <v>1</v>
      </c>
      <c r="BX8" s="156">
        <v>0.09</v>
      </c>
      <c r="BY8" s="288">
        <f>+$G$8</f>
        <v>12241.718094671602</v>
      </c>
      <c r="BZ8" s="289">
        <f t="shared" si="11"/>
        <v>17113.921896350897</v>
      </c>
      <c r="CA8" s="289">
        <f t="shared" si="49"/>
        <v>17113.921896350897</v>
      </c>
      <c r="CB8" s="268"/>
      <c r="CC8" s="291" t="s">
        <v>1094</v>
      </c>
      <c r="CD8" s="156" t="s">
        <v>96</v>
      </c>
      <c r="CE8" s="288"/>
      <c r="CF8" s="289">
        <f t="shared" si="12"/>
        <v>0</v>
      </c>
      <c r="CG8" s="289">
        <f t="shared" si="50"/>
        <v>0</v>
      </c>
      <c r="CH8" s="268"/>
      <c r="CI8" s="291" t="s">
        <v>1094</v>
      </c>
      <c r="CJ8" s="156" t="s">
        <v>96</v>
      </c>
      <c r="CK8" s="288"/>
      <c r="CL8" s="289">
        <f t="shared" si="13"/>
        <v>0</v>
      </c>
      <c r="CM8" s="289">
        <f t="shared" si="51"/>
        <v>0</v>
      </c>
      <c r="CN8" s="268"/>
      <c r="CO8" s="291" t="s">
        <v>1094</v>
      </c>
      <c r="CP8" s="156" t="s">
        <v>96</v>
      </c>
      <c r="CQ8" s="288"/>
      <c r="CR8" s="289">
        <f t="shared" si="14"/>
        <v>0</v>
      </c>
      <c r="CS8" s="289">
        <f t="shared" si="52"/>
        <v>0</v>
      </c>
      <c r="CT8" s="268"/>
      <c r="CU8" s="291" t="s">
        <v>1094</v>
      </c>
      <c r="CV8" s="156" t="s">
        <v>96</v>
      </c>
      <c r="CW8" s="288"/>
      <c r="CX8" s="289">
        <f t="shared" si="15"/>
        <v>0</v>
      </c>
      <c r="CY8" s="289">
        <f t="shared" si="53"/>
        <v>0</v>
      </c>
      <c r="CZ8" s="268"/>
      <c r="DA8" s="291" t="s">
        <v>1094</v>
      </c>
      <c r="DB8" s="156" t="s">
        <v>96</v>
      </c>
      <c r="DC8" s="288"/>
      <c r="DD8" s="289">
        <f t="shared" si="16"/>
        <v>0</v>
      </c>
      <c r="DE8" s="289">
        <f t="shared" si="54"/>
        <v>0</v>
      </c>
      <c r="DF8" s="268"/>
      <c r="DG8" s="291" t="s">
        <v>1094</v>
      </c>
      <c r="DH8" s="156" t="s">
        <v>96</v>
      </c>
      <c r="DI8" s="288"/>
      <c r="DJ8" s="289">
        <f t="shared" si="17"/>
        <v>0</v>
      </c>
      <c r="DK8" s="289">
        <f t="shared" si="55"/>
        <v>0</v>
      </c>
      <c r="DL8" s="268"/>
      <c r="DM8" s="291" t="s">
        <v>1094</v>
      </c>
      <c r="DN8" s="156" t="s">
        <v>96</v>
      </c>
      <c r="DO8" s="288"/>
      <c r="DP8" s="289">
        <f t="shared" si="18"/>
        <v>0</v>
      </c>
      <c r="DQ8" s="289">
        <f t="shared" si="56"/>
        <v>0</v>
      </c>
      <c r="DR8" s="268"/>
      <c r="DS8" s="291" t="s">
        <v>1094</v>
      </c>
      <c r="DT8" s="156" t="s">
        <v>96</v>
      </c>
      <c r="DU8" s="288"/>
      <c r="DV8" s="289">
        <f t="shared" si="19"/>
        <v>0</v>
      </c>
      <c r="DW8" s="289">
        <f t="shared" si="57"/>
        <v>0</v>
      </c>
      <c r="DX8" s="268"/>
      <c r="DY8" s="291" t="s">
        <v>1094</v>
      </c>
      <c r="DZ8" s="156" t="s">
        <v>96</v>
      </c>
      <c r="EA8" s="288"/>
      <c r="EB8" s="289">
        <f t="shared" si="20"/>
        <v>0</v>
      </c>
      <c r="EC8" s="289">
        <f t="shared" si="58"/>
        <v>0</v>
      </c>
      <c r="ED8" s="268"/>
      <c r="EE8" s="291" t="s">
        <v>1094</v>
      </c>
      <c r="EF8" s="156" t="s">
        <v>96</v>
      </c>
      <c r="EG8" s="288"/>
      <c r="EH8" s="289">
        <f t="shared" si="21"/>
        <v>0</v>
      </c>
      <c r="EI8" s="289">
        <f t="shared" si="59"/>
        <v>0</v>
      </c>
      <c r="EJ8" s="268"/>
      <c r="EK8" s="291" t="s">
        <v>1094</v>
      </c>
      <c r="EL8" s="156" t="s">
        <v>96</v>
      </c>
      <c r="EM8" s="288"/>
      <c r="EN8" s="289">
        <f t="shared" si="22"/>
        <v>0</v>
      </c>
      <c r="EO8" s="289">
        <f t="shared" si="60"/>
        <v>0</v>
      </c>
      <c r="EP8" s="268"/>
      <c r="EQ8" s="291" t="s">
        <v>1094</v>
      </c>
      <c r="ER8" s="156" t="s">
        <v>96</v>
      </c>
      <c r="ES8" s="288"/>
      <c r="ET8" s="289">
        <f t="shared" si="23"/>
        <v>0</v>
      </c>
      <c r="EU8" s="289">
        <f t="shared" si="61"/>
        <v>0</v>
      </c>
      <c r="EV8" s="268"/>
      <c r="EW8" s="290">
        <v>3</v>
      </c>
      <c r="EX8" s="156">
        <v>0.23599999999999999</v>
      </c>
      <c r="EY8" s="288">
        <f>+$G$8</f>
        <v>12241.718094671602</v>
      </c>
      <c r="EZ8" s="289">
        <f t="shared" si="24"/>
        <v>17113.921896350897</v>
      </c>
      <c r="FA8" s="289">
        <f t="shared" si="62"/>
        <v>51341.765689052692</v>
      </c>
      <c r="FB8" s="268"/>
      <c r="FC8" s="290">
        <v>3</v>
      </c>
      <c r="FD8" s="156">
        <v>0.23699999999999999</v>
      </c>
      <c r="FE8" s="288">
        <f>+$G$8</f>
        <v>12241.718094671602</v>
      </c>
      <c r="FF8" s="289">
        <f t="shared" si="25"/>
        <v>17113.921896350897</v>
      </c>
      <c r="FG8" s="289">
        <f t="shared" si="63"/>
        <v>51341.765689052692</v>
      </c>
      <c r="FH8" s="268"/>
      <c r="FI8" s="290">
        <v>2</v>
      </c>
      <c r="FJ8" s="156">
        <v>0.28000000000000003</v>
      </c>
      <c r="FK8" s="288">
        <f>+$G$8</f>
        <v>12241.718094671602</v>
      </c>
      <c r="FL8" s="289">
        <f t="shared" si="26"/>
        <v>17113.921896350897</v>
      </c>
      <c r="FM8" s="289">
        <f t="shared" si="64"/>
        <v>34227.843792701795</v>
      </c>
      <c r="FN8" s="268"/>
      <c r="FO8" s="290">
        <v>2</v>
      </c>
      <c r="FP8" s="156">
        <v>0.40200000000000002</v>
      </c>
      <c r="FQ8" s="288">
        <f>+$G$8</f>
        <v>12241.718094671602</v>
      </c>
      <c r="FR8" s="289">
        <f t="shared" si="27"/>
        <v>17113.921896350897</v>
      </c>
      <c r="FS8" s="289">
        <f t="shared" si="65"/>
        <v>34227.843792701795</v>
      </c>
      <c r="FT8" s="268"/>
      <c r="FU8" s="291" t="s">
        <v>1094</v>
      </c>
      <c r="FV8" s="156" t="s">
        <v>96</v>
      </c>
      <c r="FW8" s="288"/>
      <c r="FX8" s="289">
        <f t="shared" si="28"/>
        <v>0</v>
      </c>
      <c r="FY8" s="289">
        <f t="shared" si="66"/>
        <v>0</v>
      </c>
      <c r="FZ8" s="268"/>
      <c r="GA8" s="290">
        <v>2</v>
      </c>
      <c r="GB8" s="156">
        <v>0.40300000000000002</v>
      </c>
      <c r="GC8" s="288">
        <f>+$G$8</f>
        <v>12241.718094671602</v>
      </c>
      <c r="GD8" s="289">
        <f t="shared" si="29"/>
        <v>17113.921896350897</v>
      </c>
      <c r="GE8" s="289">
        <f t="shared" si="67"/>
        <v>34227.843792701795</v>
      </c>
      <c r="GF8" s="268"/>
      <c r="GG8" s="297">
        <v>4</v>
      </c>
      <c r="GH8" s="156">
        <v>0.40300000000000002</v>
      </c>
      <c r="GI8" s="288">
        <f>+$G$8</f>
        <v>12241.718094671602</v>
      </c>
      <c r="GJ8" s="289">
        <f t="shared" si="30"/>
        <v>17113.921896350897</v>
      </c>
      <c r="GK8" s="289">
        <f t="shared" si="68"/>
        <v>68455.68758540359</v>
      </c>
      <c r="GL8" s="268"/>
      <c r="GM8" s="291" t="s">
        <v>1094</v>
      </c>
      <c r="GN8" s="156" t="s">
        <v>96</v>
      </c>
      <c r="GO8" s="288"/>
      <c r="GP8" s="289">
        <f t="shared" si="31"/>
        <v>0</v>
      </c>
      <c r="GQ8" s="289">
        <f t="shared" si="69"/>
        <v>0</v>
      </c>
      <c r="GR8" s="268"/>
      <c r="GS8" s="291" t="s">
        <v>1094</v>
      </c>
      <c r="GT8" s="156" t="s">
        <v>96</v>
      </c>
      <c r="GU8" s="288"/>
      <c r="GV8" s="289">
        <f t="shared" si="32"/>
        <v>0</v>
      </c>
      <c r="GW8" s="289">
        <f t="shared" si="70"/>
        <v>0</v>
      </c>
      <c r="GX8" s="268"/>
      <c r="GY8" s="291" t="s">
        <v>1094</v>
      </c>
      <c r="GZ8" s="156" t="s">
        <v>96</v>
      </c>
      <c r="HA8" s="288"/>
      <c r="HB8" s="289">
        <f t="shared" si="33"/>
        <v>0</v>
      </c>
      <c r="HC8" s="289">
        <f t="shared" si="71"/>
        <v>0</v>
      </c>
      <c r="HD8" s="268"/>
      <c r="HE8" s="291" t="s">
        <v>1094</v>
      </c>
      <c r="HF8" s="156" t="s">
        <v>96</v>
      </c>
      <c r="HG8" s="288"/>
      <c r="HH8" s="289">
        <f t="shared" si="34"/>
        <v>0</v>
      </c>
      <c r="HI8" s="289">
        <f t="shared" si="72"/>
        <v>0</v>
      </c>
      <c r="HJ8" s="268"/>
      <c r="HK8" s="290">
        <v>2</v>
      </c>
      <c r="HL8" s="156">
        <v>0.17399999999999999</v>
      </c>
      <c r="HM8" s="288">
        <f>+$G$8</f>
        <v>12241.718094671602</v>
      </c>
      <c r="HN8" s="289">
        <f t="shared" si="35"/>
        <v>17113.921896350897</v>
      </c>
      <c r="HO8" s="289">
        <f t="shared" si="73"/>
        <v>34227.843792701795</v>
      </c>
      <c r="HP8" s="268"/>
      <c r="HQ8" s="290">
        <v>3</v>
      </c>
      <c r="HR8" s="156">
        <v>0.23300000000000001</v>
      </c>
      <c r="HS8" s="288">
        <f>+$G$8</f>
        <v>12241.718094671602</v>
      </c>
      <c r="HT8" s="289">
        <f t="shared" si="36"/>
        <v>17113.921896350897</v>
      </c>
      <c r="HU8" s="289">
        <f t="shared" si="74"/>
        <v>51341.765689052692</v>
      </c>
      <c r="HV8" s="268"/>
    </row>
    <row r="9" spans="1:230" x14ac:dyDescent="0.2">
      <c r="A9" s="280" t="s">
        <v>1101</v>
      </c>
      <c r="B9" s="281" t="s">
        <v>1102</v>
      </c>
      <c r="C9" s="282">
        <v>24917.33</v>
      </c>
      <c r="D9" s="283">
        <v>44953</v>
      </c>
      <c r="E9" s="284">
        <f>'[1]INFORMACION SOPORTE'!M160</f>
        <v>258.66899999999998</v>
      </c>
      <c r="F9" s="284">
        <v>249.86600000000001</v>
      </c>
      <c r="G9" s="285">
        <f t="shared" si="37"/>
        <v>24069.345680309591</v>
      </c>
      <c r="H9" s="267"/>
      <c r="I9" s="286">
        <v>1</v>
      </c>
      <c r="J9" s="287">
        <v>0.127</v>
      </c>
      <c r="K9" s="288">
        <f>+$G$9</f>
        <v>24069.345680309591</v>
      </c>
      <c r="L9" s="289">
        <f t="shared" si="0"/>
        <v>33648.945261072804</v>
      </c>
      <c r="M9" s="289">
        <f t="shared" si="38"/>
        <v>33648.945261072804</v>
      </c>
      <c r="N9" s="268"/>
      <c r="O9" s="290">
        <v>1</v>
      </c>
      <c r="P9" s="156">
        <v>0.13400000000000001</v>
      </c>
      <c r="Q9" s="288">
        <f>+$G$9</f>
        <v>24069.345680309591</v>
      </c>
      <c r="R9" s="289">
        <f t="shared" si="1"/>
        <v>33648.945261072804</v>
      </c>
      <c r="S9" s="289">
        <f t="shared" si="39"/>
        <v>33648.945261072804</v>
      </c>
      <c r="T9" s="268"/>
      <c r="U9" s="290">
        <v>1</v>
      </c>
      <c r="V9" s="156">
        <v>0.105</v>
      </c>
      <c r="W9" s="288">
        <f>+$G$9</f>
        <v>24069.345680309591</v>
      </c>
      <c r="X9" s="289">
        <f t="shared" si="2"/>
        <v>33648.945261072804</v>
      </c>
      <c r="Y9" s="289">
        <f t="shared" si="40"/>
        <v>33648.945261072804</v>
      </c>
      <c r="Z9" s="268"/>
      <c r="AA9" s="290">
        <v>1</v>
      </c>
      <c r="AB9" s="156">
        <v>0.105</v>
      </c>
      <c r="AC9" s="288">
        <f>+$G$9</f>
        <v>24069.345680309591</v>
      </c>
      <c r="AD9" s="289">
        <f t="shared" si="3"/>
        <v>33648.945261072804</v>
      </c>
      <c r="AE9" s="289">
        <f t="shared" si="41"/>
        <v>33648.945261072804</v>
      </c>
      <c r="AF9" s="268"/>
      <c r="AG9" s="290">
        <v>1</v>
      </c>
      <c r="AH9" s="156">
        <v>0.08</v>
      </c>
      <c r="AI9" s="288">
        <f>+$G$9</f>
        <v>24069.345680309591</v>
      </c>
      <c r="AJ9" s="289">
        <f t="shared" si="4"/>
        <v>33648.945261072804</v>
      </c>
      <c r="AK9" s="289">
        <f t="shared" si="42"/>
        <v>33648.945261072804</v>
      </c>
      <c r="AL9" s="268"/>
      <c r="AM9" s="291" t="s">
        <v>1094</v>
      </c>
      <c r="AN9" s="156" t="s">
        <v>96</v>
      </c>
      <c r="AO9" s="288"/>
      <c r="AP9" s="289">
        <f t="shared" si="5"/>
        <v>0</v>
      </c>
      <c r="AQ9" s="289">
        <f t="shared" si="43"/>
        <v>0</v>
      </c>
      <c r="AR9" s="268"/>
      <c r="AS9" s="290">
        <v>1</v>
      </c>
      <c r="AT9" s="156">
        <v>9.7000000000000003E-2</v>
      </c>
      <c r="AU9" s="288">
        <f>+$G$9</f>
        <v>24069.345680309591</v>
      </c>
      <c r="AV9" s="289">
        <f t="shared" si="6"/>
        <v>33648.945261072804</v>
      </c>
      <c r="AW9" s="289">
        <f t="shared" si="44"/>
        <v>33648.945261072804</v>
      </c>
      <c r="AX9" s="268"/>
      <c r="AY9" s="290">
        <v>1</v>
      </c>
      <c r="AZ9" s="156">
        <v>0.10199999999999999</v>
      </c>
      <c r="BA9" s="288">
        <f>+$G$9</f>
        <v>24069.345680309591</v>
      </c>
      <c r="BB9" s="289">
        <f t="shared" si="7"/>
        <v>33648.945261072804</v>
      </c>
      <c r="BC9" s="289">
        <f t="shared" si="45"/>
        <v>33648.945261072804</v>
      </c>
      <c r="BD9" s="268"/>
      <c r="BE9" s="290">
        <v>1</v>
      </c>
      <c r="BF9" s="156">
        <v>0.104</v>
      </c>
      <c r="BG9" s="288">
        <f>+$G$9</f>
        <v>24069.345680309591</v>
      </c>
      <c r="BH9" s="289">
        <f t="shared" si="8"/>
        <v>33648.945261072804</v>
      </c>
      <c r="BI9" s="289">
        <f t="shared" si="46"/>
        <v>33648.945261072804</v>
      </c>
      <c r="BJ9" s="268"/>
      <c r="BK9" s="290">
        <v>1</v>
      </c>
      <c r="BL9" s="156">
        <v>0.105</v>
      </c>
      <c r="BM9" s="288">
        <f>+$G$9</f>
        <v>24069.345680309591</v>
      </c>
      <c r="BN9" s="289">
        <f t="shared" si="9"/>
        <v>33648.945261072804</v>
      </c>
      <c r="BO9" s="289">
        <f t="shared" si="47"/>
        <v>33648.945261072804</v>
      </c>
      <c r="BP9" s="268"/>
      <c r="BQ9" s="290">
        <v>1</v>
      </c>
      <c r="BR9" s="156">
        <v>0.107</v>
      </c>
      <c r="BS9" s="288">
        <f>+$G$9</f>
        <v>24069.345680309591</v>
      </c>
      <c r="BT9" s="289">
        <f t="shared" si="10"/>
        <v>33648.945261072804</v>
      </c>
      <c r="BU9" s="289">
        <f t="shared" si="48"/>
        <v>33648.945261072804</v>
      </c>
      <c r="BV9" s="268"/>
      <c r="BW9" s="290">
        <v>3</v>
      </c>
      <c r="BX9" s="156">
        <v>0.27800000000000002</v>
      </c>
      <c r="BY9" s="288">
        <f>+$G$9</f>
        <v>24069.345680309591</v>
      </c>
      <c r="BZ9" s="289">
        <f t="shared" si="11"/>
        <v>33648.945261072804</v>
      </c>
      <c r="CA9" s="289">
        <f t="shared" si="49"/>
        <v>100946.83578321841</v>
      </c>
      <c r="CB9" s="268"/>
      <c r="CC9" s="291" t="s">
        <v>1094</v>
      </c>
      <c r="CD9" s="156" t="s">
        <v>96</v>
      </c>
      <c r="CE9" s="288"/>
      <c r="CF9" s="289">
        <f t="shared" si="12"/>
        <v>0</v>
      </c>
      <c r="CG9" s="289">
        <f t="shared" si="50"/>
        <v>0</v>
      </c>
      <c r="CH9" s="268"/>
      <c r="CI9" s="291" t="s">
        <v>1094</v>
      </c>
      <c r="CJ9" s="156" t="s">
        <v>96</v>
      </c>
      <c r="CK9" s="288"/>
      <c r="CL9" s="289">
        <f t="shared" si="13"/>
        <v>0</v>
      </c>
      <c r="CM9" s="289">
        <f t="shared" si="51"/>
        <v>0</v>
      </c>
      <c r="CN9" s="268"/>
      <c r="CO9" s="291" t="s">
        <v>1094</v>
      </c>
      <c r="CP9" s="156" t="s">
        <v>96</v>
      </c>
      <c r="CQ9" s="288"/>
      <c r="CR9" s="289">
        <f t="shared" si="14"/>
        <v>0</v>
      </c>
      <c r="CS9" s="289">
        <f t="shared" si="52"/>
        <v>0</v>
      </c>
      <c r="CT9" s="268"/>
      <c r="CU9" s="291" t="s">
        <v>1094</v>
      </c>
      <c r="CV9" s="156" t="s">
        <v>96</v>
      </c>
      <c r="CW9" s="288"/>
      <c r="CX9" s="289">
        <f t="shared" si="15"/>
        <v>0</v>
      </c>
      <c r="CY9" s="289">
        <f t="shared" si="53"/>
        <v>0</v>
      </c>
      <c r="CZ9" s="268"/>
      <c r="DA9" s="291" t="s">
        <v>1094</v>
      </c>
      <c r="DB9" s="156" t="s">
        <v>96</v>
      </c>
      <c r="DC9" s="288"/>
      <c r="DD9" s="289">
        <f t="shared" si="16"/>
        <v>0</v>
      </c>
      <c r="DE9" s="289">
        <f t="shared" si="54"/>
        <v>0</v>
      </c>
      <c r="DF9" s="268"/>
      <c r="DG9" s="291" t="s">
        <v>1094</v>
      </c>
      <c r="DH9" s="156" t="s">
        <v>96</v>
      </c>
      <c r="DI9" s="288"/>
      <c r="DJ9" s="289">
        <f t="shared" si="17"/>
        <v>0</v>
      </c>
      <c r="DK9" s="289">
        <f t="shared" si="55"/>
        <v>0</v>
      </c>
      <c r="DL9" s="268"/>
      <c r="DM9" s="291" t="s">
        <v>1094</v>
      </c>
      <c r="DN9" s="156" t="s">
        <v>96</v>
      </c>
      <c r="DO9" s="288"/>
      <c r="DP9" s="289">
        <f t="shared" si="18"/>
        <v>0</v>
      </c>
      <c r="DQ9" s="289">
        <f t="shared" si="56"/>
        <v>0</v>
      </c>
      <c r="DR9" s="268"/>
      <c r="DS9" s="291" t="s">
        <v>1094</v>
      </c>
      <c r="DT9" s="156" t="s">
        <v>96</v>
      </c>
      <c r="DU9" s="288"/>
      <c r="DV9" s="289">
        <f t="shared" si="19"/>
        <v>0</v>
      </c>
      <c r="DW9" s="289">
        <f t="shared" si="57"/>
        <v>0</v>
      </c>
      <c r="DX9" s="268"/>
      <c r="DY9" s="291" t="s">
        <v>1094</v>
      </c>
      <c r="DZ9" s="156" t="s">
        <v>96</v>
      </c>
      <c r="EA9" s="288"/>
      <c r="EB9" s="289">
        <f t="shared" si="20"/>
        <v>0</v>
      </c>
      <c r="EC9" s="289">
        <f t="shared" si="58"/>
        <v>0</v>
      </c>
      <c r="ED9" s="268"/>
      <c r="EE9" s="291" t="s">
        <v>1094</v>
      </c>
      <c r="EF9" s="156" t="s">
        <v>96</v>
      </c>
      <c r="EG9" s="288"/>
      <c r="EH9" s="289">
        <f t="shared" si="21"/>
        <v>0</v>
      </c>
      <c r="EI9" s="289">
        <f t="shared" si="59"/>
        <v>0</v>
      </c>
      <c r="EJ9" s="268"/>
      <c r="EK9" s="291" t="s">
        <v>1094</v>
      </c>
      <c r="EL9" s="156" t="s">
        <v>96</v>
      </c>
      <c r="EM9" s="288"/>
      <c r="EN9" s="289">
        <f t="shared" si="22"/>
        <v>0</v>
      </c>
      <c r="EO9" s="289">
        <f t="shared" si="60"/>
        <v>0</v>
      </c>
      <c r="EP9" s="268"/>
      <c r="EQ9" s="291" t="s">
        <v>1094</v>
      </c>
      <c r="ER9" s="156" t="s">
        <v>96</v>
      </c>
      <c r="ES9" s="288"/>
      <c r="ET9" s="289">
        <f t="shared" si="23"/>
        <v>0</v>
      </c>
      <c r="EU9" s="289">
        <f t="shared" si="61"/>
        <v>0</v>
      </c>
      <c r="EV9" s="268"/>
      <c r="EW9" s="290">
        <v>1</v>
      </c>
      <c r="EX9" s="156">
        <v>8.1000000000000003E-2</v>
      </c>
      <c r="EY9" s="288">
        <f>+$G$9</f>
        <v>24069.345680309591</v>
      </c>
      <c r="EZ9" s="289">
        <f t="shared" si="24"/>
        <v>33648.945261072804</v>
      </c>
      <c r="FA9" s="289">
        <f t="shared" si="62"/>
        <v>33648.945261072804</v>
      </c>
      <c r="FB9" s="268"/>
      <c r="FC9" s="290">
        <v>1</v>
      </c>
      <c r="FD9" s="156">
        <v>8.1000000000000003E-2</v>
      </c>
      <c r="FE9" s="288">
        <f>+$G$9</f>
        <v>24069.345680309591</v>
      </c>
      <c r="FF9" s="289">
        <f t="shared" si="25"/>
        <v>33648.945261072804</v>
      </c>
      <c r="FG9" s="289">
        <f t="shared" si="63"/>
        <v>33648.945261072804</v>
      </c>
      <c r="FH9" s="268"/>
      <c r="FI9" s="291" t="s">
        <v>1094</v>
      </c>
      <c r="FJ9" s="156" t="s">
        <v>96</v>
      </c>
      <c r="FK9" s="288"/>
      <c r="FL9" s="289">
        <f t="shared" si="26"/>
        <v>0</v>
      </c>
      <c r="FM9" s="289">
        <f t="shared" si="64"/>
        <v>0</v>
      </c>
      <c r="FN9" s="268"/>
      <c r="FO9" s="291" t="s">
        <v>1094</v>
      </c>
      <c r="FP9" s="156" t="s">
        <v>96</v>
      </c>
      <c r="FQ9" s="288"/>
      <c r="FR9" s="289">
        <f t="shared" si="27"/>
        <v>0</v>
      </c>
      <c r="FS9" s="289">
        <f t="shared" si="65"/>
        <v>0</v>
      </c>
      <c r="FT9" s="268"/>
      <c r="FU9" s="291" t="s">
        <v>1094</v>
      </c>
      <c r="FV9" s="156" t="s">
        <v>96</v>
      </c>
      <c r="FW9" s="288"/>
      <c r="FX9" s="289">
        <f t="shared" si="28"/>
        <v>0</v>
      </c>
      <c r="FY9" s="289">
        <f t="shared" si="66"/>
        <v>0</v>
      </c>
      <c r="FZ9" s="268"/>
      <c r="GA9" s="291" t="s">
        <v>1094</v>
      </c>
      <c r="GB9" s="156" t="s">
        <v>96</v>
      </c>
      <c r="GC9" s="288"/>
      <c r="GD9" s="289">
        <f t="shared" si="29"/>
        <v>0</v>
      </c>
      <c r="GE9" s="289">
        <f t="shared" si="67"/>
        <v>0</v>
      </c>
      <c r="GF9" s="268"/>
      <c r="GG9" s="292" t="s">
        <v>1094</v>
      </c>
      <c r="GH9" s="156" t="s">
        <v>96</v>
      </c>
      <c r="GI9" s="288"/>
      <c r="GJ9" s="289">
        <f t="shared" si="30"/>
        <v>0</v>
      </c>
      <c r="GK9" s="289">
        <f t="shared" si="68"/>
        <v>0</v>
      </c>
      <c r="GL9" s="268"/>
      <c r="GM9" s="291" t="s">
        <v>1094</v>
      </c>
      <c r="GN9" s="156" t="s">
        <v>96</v>
      </c>
      <c r="GO9" s="288"/>
      <c r="GP9" s="289">
        <f t="shared" si="31"/>
        <v>0</v>
      </c>
      <c r="GQ9" s="289">
        <f t="shared" si="69"/>
        <v>0</v>
      </c>
      <c r="GR9" s="268"/>
      <c r="GS9" s="291" t="s">
        <v>1094</v>
      </c>
      <c r="GT9" s="156" t="s">
        <v>96</v>
      </c>
      <c r="GU9" s="288"/>
      <c r="GV9" s="289">
        <f t="shared" si="32"/>
        <v>0</v>
      </c>
      <c r="GW9" s="289">
        <f t="shared" si="70"/>
        <v>0</v>
      </c>
      <c r="GX9" s="268"/>
      <c r="GY9" s="291" t="s">
        <v>1094</v>
      </c>
      <c r="GZ9" s="156" t="s">
        <v>96</v>
      </c>
      <c r="HA9" s="288"/>
      <c r="HB9" s="289">
        <f t="shared" si="33"/>
        <v>0</v>
      </c>
      <c r="HC9" s="289">
        <f t="shared" si="71"/>
        <v>0</v>
      </c>
      <c r="HD9" s="268"/>
      <c r="HE9" s="291" t="s">
        <v>1094</v>
      </c>
      <c r="HF9" s="156" t="s">
        <v>96</v>
      </c>
      <c r="HG9" s="288"/>
      <c r="HH9" s="289">
        <f t="shared" si="34"/>
        <v>0</v>
      </c>
      <c r="HI9" s="289">
        <f t="shared" si="72"/>
        <v>0</v>
      </c>
      <c r="HJ9" s="268"/>
      <c r="HK9" s="290">
        <v>1</v>
      </c>
      <c r="HL9" s="156">
        <v>0.09</v>
      </c>
      <c r="HM9" s="288">
        <f>+$G$9</f>
        <v>24069.345680309591</v>
      </c>
      <c r="HN9" s="289">
        <f t="shared" si="35"/>
        <v>33648.945261072804</v>
      </c>
      <c r="HO9" s="289">
        <f t="shared" si="73"/>
        <v>33648.945261072804</v>
      </c>
      <c r="HP9" s="268"/>
      <c r="HQ9" s="290">
        <v>1</v>
      </c>
      <c r="HR9" s="156">
        <v>0.08</v>
      </c>
      <c r="HS9" s="288">
        <f>+$G$9</f>
        <v>24069.345680309591</v>
      </c>
      <c r="HT9" s="289">
        <f t="shared" si="36"/>
        <v>33648.945261072804</v>
      </c>
      <c r="HU9" s="289">
        <f t="shared" si="74"/>
        <v>33648.945261072804</v>
      </c>
      <c r="HV9" s="268"/>
    </row>
    <row r="10" spans="1:230" x14ac:dyDescent="0.2">
      <c r="A10" s="280" t="s">
        <v>1103</v>
      </c>
      <c r="B10" s="281" t="s">
        <v>1104</v>
      </c>
      <c r="C10" s="300">
        <v>17876.68</v>
      </c>
      <c r="D10" s="302">
        <v>44945</v>
      </c>
      <c r="E10" s="284">
        <f>'[1]INFORMACION SOPORTE'!M161</f>
        <v>257.06200000000001</v>
      </c>
      <c r="F10" s="284">
        <v>249.86600000000001</v>
      </c>
      <c r="G10" s="285">
        <f t="shared" si="37"/>
        <v>17376.253685414413</v>
      </c>
      <c r="H10" s="267"/>
      <c r="I10" s="286">
        <v>3</v>
      </c>
      <c r="J10" s="303">
        <v>0.246</v>
      </c>
      <c r="K10" s="288">
        <f>+$G$10</f>
        <v>17376.253685414413</v>
      </c>
      <c r="L10" s="289">
        <f t="shared" si="0"/>
        <v>24292.002652209347</v>
      </c>
      <c r="M10" s="289">
        <f t="shared" si="38"/>
        <v>72876.007956628047</v>
      </c>
      <c r="N10" s="268"/>
      <c r="O10" s="290">
        <v>3</v>
      </c>
      <c r="P10" s="156">
        <v>0.26100000000000001</v>
      </c>
      <c r="Q10" s="288">
        <f>+$G$10</f>
        <v>17376.253685414413</v>
      </c>
      <c r="R10" s="289">
        <f t="shared" si="1"/>
        <v>24292.002652209347</v>
      </c>
      <c r="S10" s="289">
        <f t="shared" si="39"/>
        <v>72876.007956628047</v>
      </c>
      <c r="T10" s="268"/>
      <c r="U10" s="290">
        <v>3</v>
      </c>
      <c r="V10" s="156">
        <v>0.20399999999999999</v>
      </c>
      <c r="W10" s="288">
        <f>+$G$10</f>
        <v>17376.253685414413</v>
      </c>
      <c r="X10" s="289">
        <f t="shared" si="2"/>
        <v>24292.002652209347</v>
      </c>
      <c r="Y10" s="289">
        <f t="shared" si="40"/>
        <v>72876.007956628047</v>
      </c>
      <c r="Z10" s="268"/>
      <c r="AA10" s="290">
        <v>3</v>
      </c>
      <c r="AB10" s="156">
        <v>0.20499999999999999</v>
      </c>
      <c r="AC10" s="288">
        <f>+$G$10</f>
        <v>17376.253685414413</v>
      </c>
      <c r="AD10" s="289">
        <f t="shared" si="3"/>
        <v>24292.002652209347</v>
      </c>
      <c r="AE10" s="289">
        <f t="shared" si="41"/>
        <v>72876.007956628047</v>
      </c>
      <c r="AF10" s="268"/>
      <c r="AG10" s="290">
        <v>3</v>
      </c>
      <c r="AH10" s="156">
        <v>0.156</v>
      </c>
      <c r="AI10" s="288">
        <f>+$G$10</f>
        <v>17376.253685414413</v>
      </c>
      <c r="AJ10" s="289">
        <f t="shared" si="4"/>
        <v>24292.002652209347</v>
      </c>
      <c r="AK10" s="289">
        <f t="shared" si="42"/>
        <v>72876.007956628047</v>
      </c>
      <c r="AL10" s="268"/>
      <c r="AM10" s="290">
        <v>3</v>
      </c>
      <c r="AN10" s="156">
        <v>0.156</v>
      </c>
      <c r="AO10" s="288">
        <f>+$G$10</f>
        <v>17376.253685414413</v>
      </c>
      <c r="AP10" s="289">
        <f t="shared" si="5"/>
        <v>24292.002652209347</v>
      </c>
      <c r="AQ10" s="289">
        <f t="shared" si="43"/>
        <v>72876.007956628047</v>
      </c>
      <c r="AR10" s="268"/>
      <c r="AS10" s="290">
        <v>3</v>
      </c>
      <c r="AT10" s="156">
        <v>0.188</v>
      </c>
      <c r="AU10" s="288">
        <f>+$G$10</f>
        <v>17376.253685414413</v>
      </c>
      <c r="AV10" s="289">
        <f t="shared" si="6"/>
        <v>24292.002652209347</v>
      </c>
      <c r="AW10" s="289">
        <f t="shared" si="44"/>
        <v>72876.007956628047</v>
      </c>
      <c r="AX10" s="268"/>
      <c r="AY10" s="290">
        <v>3</v>
      </c>
      <c r="AZ10" s="156">
        <v>0.19800000000000001</v>
      </c>
      <c r="BA10" s="288">
        <f>+$G$10</f>
        <v>17376.253685414413</v>
      </c>
      <c r="BB10" s="289">
        <f t="shared" si="7"/>
        <v>24292.002652209347</v>
      </c>
      <c r="BC10" s="289">
        <f t="shared" si="45"/>
        <v>72876.007956628047</v>
      </c>
      <c r="BD10" s="268"/>
      <c r="BE10" s="290">
        <v>3</v>
      </c>
      <c r="BF10" s="156">
        <v>0.20300000000000001</v>
      </c>
      <c r="BG10" s="288">
        <f>+$G$10</f>
        <v>17376.253685414413</v>
      </c>
      <c r="BH10" s="289">
        <f t="shared" si="8"/>
        <v>24292.002652209347</v>
      </c>
      <c r="BI10" s="289">
        <f t="shared" si="46"/>
        <v>72876.007956628047</v>
      </c>
      <c r="BJ10" s="268"/>
      <c r="BK10" s="290">
        <v>3</v>
      </c>
      <c r="BL10" s="156">
        <v>0.20300000000000001</v>
      </c>
      <c r="BM10" s="288">
        <f>+$G$10</f>
        <v>17376.253685414413</v>
      </c>
      <c r="BN10" s="289">
        <f t="shared" si="9"/>
        <v>24292.002652209347</v>
      </c>
      <c r="BO10" s="289">
        <f t="shared" si="47"/>
        <v>72876.007956628047</v>
      </c>
      <c r="BP10" s="268"/>
      <c r="BQ10" s="290">
        <v>3</v>
      </c>
      <c r="BR10" s="156">
        <v>0.20799999999999999</v>
      </c>
      <c r="BS10" s="288">
        <f>+$G$10</f>
        <v>17376.253685414413</v>
      </c>
      <c r="BT10" s="289">
        <f t="shared" si="10"/>
        <v>24292.002652209347</v>
      </c>
      <c r="BU10" s="289">
        <f t="shared" si="48"/>
        <v>72876.007956628047</v>
      </c>
      <c r="BV10" s="268"/>
      <c r="BW10" s="291" t="s">
        <v>1094</v>
      </c>
      <c r="BX10" s="156" t="s">
        <v>96</v>
      </c>
      <c r="BY10" s="288"/>
      <c r="BZ10" s="289">
        <f t="shared" si="11"/>
        <v>0</v>
      </c>
      <c r="CA10" s="289">
        <f t="shared" si="49"/>
        <v>0</v>
      </c>
      <c r="CB10" s="268"/>
      <c r="CC10" s="291" t="s">
        <v>1094</v>
      </c>
      <c r="CD10" s="156" t="s">
        <v>96</v>
      </c>
      <c r="CE10" s="288"/>
      <c r="CF10" s="289">
        <f t="shared" si="12"/>
        <v>0</v>
      </c>
      <c r="CG10" s="289">
        <f t="shared" si="50"/>
        <v>0</v>
      </c>
      <c r="CH10" s="268"/>
      <c r="CI10" s="291" t="s">
        <v>1094</v>
      </c>
      <c r="CJ10" s="156" t="s">
        <v>96</v>
      </c>
      <c r="CK10" s="288"/>
      <c r="CL10" s="289">
        <f t="shared" si="13"/>
        <v>0</v>
      </c>
      <c r="CM10" s="289">
        <f t="shared" si="51"/>
        <v>0</v>
      </c>
      <c r="CN10" s="268"/>
      <c r="CO10" s="291" t="s">
        <v>1094</v>
      </c>
      <c r="CP10" s="156" t="s">
        <v>96</v>
      </c>
      <c r="CQ10" s="288"/>
      <c r="CR10" s="289">
        <f t="shared" si="14"/>
        <v>0</v>
      </c>
      <c r="CS10" s="289">
        <f t="shared" si="52"/>
        <v>0</v>
      </c>
      <c r="CT10" s="268"/>
      <c r="CU10" s="291" t="s">
        <v>1094</v>
      </c>
      <c r="CV10" s="156" t="s">
        <v>96</v>
      </c>
      <c r="CW10" s="288"/>
      <c r="CX10" s="289">
        <f t="shared" si="15"/>
        <v>0</v>
      </c>
      <c r="CY10" s="289">
        <f t="shared" si="53"/>
        <v>0</v>
      </c>
      <c r="CZ10" s="268"/>
      <c r="DA10" s="291" t="s">
        <v>1094</v>
      </c>
      <c r="DB10" s="156" t="s">
        <v>96</v>
      </c>
      <c r="DC10" s="288"/>
      <c r="DD10" s="289">
        <f t="shared" si="16"/>
        <v>0</v>
      </c>
      <c r="DE10" s="289">
        <f t="shared" si="54"/>
        <v>0</v>
      </c>
      <c r="DF10" s="268"/>
      <c r="DG10" s="291" t="s">
        <v>1094</v>
      </c>
      <c r="DH10" s="156" t="s">
        <v>96</v>
      </c>
      <c r="DI10" s="288"/>
      <c r="DJ10" s="289">
        <f t="shared" si="17"/>
        <v>0</v>
      </c>
      <c r="DK10" s="289">
        <f t="shared" si="55"/>
        <v>0</v>
      </c>
      <c r="DL10" s="268"/>
      <c r="DM10" s="291" t="s">
        <v>1094</v>
      </c>
      <c r="DN10" s="156" t="s">
        <v>96</v>
      </c>
      <c r="DO10" s="288"/>
      <c r="DP10" s="289">
        <f t="shared" si="18"/>
        <v>0</v>
      </c>
      <c r="DQ10" s="289">
        <f t="shared" si="56"/>
        <v>0</v>
      </c>
      <c r="DR10" s="268"/>
      <c r="DS10" s="291" t="s">
        <v>1094</v>
      </c>
      <c r="DT10" s="156" t="s">
        <v>96</v>
      </c>
      <c r="DU10" s="288"/>
      <c r="DV10" s="289">
        <f t="shared" si="19"/>
        <v>0</v>
      </c>
      <c r="DW10" s="289">
        <f t="shared" si="57"/>
        <v>0</v>
      </c>
      <c r="DX10" s="268"/>
      <c r="DY10" s="291" t="s">
        <v>1094</v>
      </c>
      <c r="DZ10" s="156" t="s">
        <v>96</v>
      </c>
      <c r="EA10" s="288"/>
      <c r="EB10" s="289">
        <f t="shared" si="20"/>
        <v>0</v>
      </c>
      <c r="EC10" s="289">
        <f t="shared" si="58"/>
        <v>0</v>
      </c>
      <c r="ED10" s="268"/>
      <c r="EE10" s="291" t="s">
        <v>1094</v>
      </c>
      <c r="EF10" s="156" t="s">
        <v>96</v>
      </c>
      <c r="EG10" s="288"/>
      <c r="EH10" s="289">
        <f t="shared" si="21"/>
        <v>0</v>
      </c>
      <c r="EI10" s="289">
        <f t="shared" si="59"/>
        <v>0</v>
      </c>
      <c r="EJ10" s="268"/>
      <c r="EK10" s="291" t="s">
        <v>1094</v>
      </c>
      <c r="EL10" s="156" t="s">
        <v>96</v>
      </c>
      <c r="EM10" s="288"/>
      <c r="EN10" s="289">
        <f t="shared" si="22"/>
        <v>0</v>
      </c>
      <c r="EO10" s="289">
        <f t="shared" si="60"/>
        <v>0</v>
      </c>
      <c r="EP10" s="268"/>
      <c r="EQ10" s="291" t="s">
        <v>1094</v>
      </c>
      <c r="ER10" s="156" t="s">
        <v>96</v>
      </c>
      <c r="ES10" s="288"/>
      <c r="ET10" s="289">
        <f t="shared" si="23"/>
        <v>0</v>
      </c>
      <c r="EU10" s="289">
        <f t="shared" si="61"/>
        <v>0</v>
      </c>
      <c r="EV10" s="268"/>
      <c r="EW10" s="290">
        <v>3</v>
      </c>
      <c r="EX10" s="156">
        <v>0.158</v>
      </c>
      <c r="EY10" s="288">
        <f>+$G$10</f>
        <v>17376.253685414413</v>
      </c>
      <c r="EZ10" s="289">
        <f t="shared" si="24"/>
        <v>24292.002652209347</v>
      </c>
      <c r="FA10" s="289">
        <f t="shared" si="62"/>
        <v>72876.007956628047</v>
      </c>
      <c r="FB10" s="268"/>
      <c r="FC10" s="290">
        <v>3</v>
      </c>
      <c r="FD10" s="156">
        <v>0.158</v>
      </c>
      <c r="FE10" s="288">
        <f>+$G$10</f>
        <v>17376.253685414413</v>
      </c>
      <c r="FF10" s="289">
        <f t="shared" si="25"/>
        <v>24292.002652209347</v>
      </c>
      <c r="FG10" s="289">
        <f t="shared" si="63"/>
        <v>72876.007956628047</v>
      </c>
      <c r="FH10" s="268"/>
      <c r="FI10" s="290">
        <v>3</v>
      </c>
      <c r="FJ10" s="156">
        <v>0.28199999999999997</v>
      </c>
      <c r="FK10" s="288">
        <f>+$G$10</f>
        <v>17376.253685414413</v>
      </c>
      <c r="FL10" s="289">
        <f t="shared" si="26"/>
        <v>24292.002652209347</v>
      </c>
      <c r="FM10" s="289">
        <f t="shared" si="64"/>
        <v>72876.007956628047</v>
      </c>
      <c r="FN10" s="268"/>
      <c r="FO10" s="291" t="s">
        <v>1094</v>
      </c>
      <c r="FP10" s="156" t="s">
        <v>96</v>
      </c>
      <c r="FQ10" s="288"/>
      <c r="FR10" s="289">
        <f t="shared" si="27"/>
        <v>0</v>
      </c>
      <c r="FS10" s="289">
        <f t="shared" si="65"/>
        <v>0</v>
      </c>
      <c r="FT10" s="268"/>
      <c r="FU10" s="291" t="s">
        <v>1094</v>
      </c>
      <c r="FV10" s="156" t="s">
        <v>96</v>
      </c>
      <c r="FW10" s="288"/>
      <c r="FX10" s="289">
        <f t="shared" si="28"/>
        <v>0</v>
      </c>
      <c r="FY10" s="289">
        <f t="shared" si="66"/>
        <v>0</v>
      </c>
      <c r="FZ10" s="268"/>
      <c r="GA10" s="291" t="s">
        <v>1094</v>
      </c>
      <c r="GB10" s="156" t="s">
        <v>96</v>
      </c>
      <c r="GC10" s="288"/>
      <c r="GD10" s="289">
        <f t="shared" si="29"/>
        <v>0</v>
      </c>
      <c r="GE10" s="289">
        <f t="shared" si="67"/>
        <v>0</v>
      </c>
      <c r="GF10" s="268"/>
      <c r="GG10" s="292" t="s">
        <v>1094</v>
      </c>
      <c r="GH10" s="156" t="s">
        <v>96</v>
      </c>
      <c r="GI10" s="288"/>
      <c r="GJ10" s="289">
        <f t="shared" si="30"/>
        <v>0</v>
      </c>
      <c r="GK10" s="289">
        <f t="shared" si="68"/>
        <v>0</v>
      </c>
      <c r="GL10" s="268"/>
      <c r="GM10" s="291" t="s">
        <v>1094</v>
      </c>
      <c r="GN10" s="156" t="s">
        <v>96</v>
      </c>
      <c r="GO10" s="288"/>
      <c r="GP10" s="289">
        <f t="shared" si="31"/>
        <v>0</v>
      </c>
      <c r="GQ10" s="289">
        <f t="shared" si="69"/>
        <v>0</v>
      </c>
      <c r="GR10" s="268"/>
      <c r="GS10" s="291" t="s">
        <v>1094</v>
      </c>
      <c r="GT10" s="156" t="s">
        <v>96</v>
      </c>
      <c r="GU10" s="288"/>
      <c r="GV10" s="289">
        <f t="shared" si="32"/>
        <v>0</v>
      </c>
      <c r="GW10" s="289">
        <f t="shared" si="70"/>
        <v>0</v>
      </c>
      <c r="GX10" s="268"/>
      <c r="GY10" s="291" t="s">
        <v>1094</v>
      </c>
      <c r="GZ10" s="156" t="s">
        <v>96</v>
      </c>
      <c r="HA10" s="288"/>
      <c r="HB10" s="289">
        <f t="shared" si="33"/>
        <v>0</v>
      </c>
      <c r="HC10" s="289">
        <f t="shared" si="71"/>
        <v>0</v>
      </c>
      <c r="HD10" s="268"/>
      <c r="HE10" s="291" t="s">
        <v>1094</v>
      </c>
      <c r="HF10" s="156" t="s">
        <v>96</v>
      </c>
      <c r="HG10" s="288"/>
      <c r="HH10" s="289">
        <f t="shared" si="34"/>
        <v>0</v>
      </c>
      <c r="HI10" s="289">
        <f t="shared" si="72"/>
        <v>0</v>
      </c>
      <c r="HJ10" s="268"/>
      <c r="HK10" s="290">
        <v>3</v>
      </c>
      <c r="HL10" s="156">
        <v>0.17499999999999999</v>
      </c>
      <c r="HM10" s="288">
        <f>+$G$10</f>
        <v>17376.253685414413</v>
      </c>
      <c r="HN10" s="289">
        <f t="shared" si="35"/>
        <v>24292.002652209347</v>
      </c>
      <c r="HO10" s="289">
        <f t="shared" si="73"/>
        <v>72876.007956628047</v>
      </c>
      <c r="HP10" s="268"/>
      <c r="HQ10" s="290">
        <v>3</v>
      </c>
      <c r="HR10" s="156">
        <v>0.156</v>
      </c>
      <c r="HS10" s="288">
        <f>+$G$10</f>
        <v>17376.253685414413</v>
      </c>
      <c r="HT10" s="289">
        <f t="shared" si="36"/>
        <v>24292.002652209347</v>
      </c>
      <c r="HU10" s="289">
        <f t="shared" si="74"/>
        <v>72876.007956628047</v>
      </c>
      <c r="HV10" s="268"/>
    </row>
    <row r="11" spans="1:230" x14ac:dyDescent="0.2">
      <c r="A11" s="280" t="s">
        <v>1105</v>
      </c>
      <c r="B11" s="228" t="s">
        <v>1106</v>
      </c>
      <c r="C11" s="300">
        <v>71.3</v>
      </c>
      <c r="D11" s="283">
        <v>45020</v>
      </c>
      <c r="E11" s="284">
        <f>'[1]INFORMACION SOPORTE'!M167</f>
        <v>258.93400000000003</v>
      </c>
      <c r="F11" s="284">
        <v>249.86600000000001</v>
      </c>
      <c r="G11" s="285">
        <f t="shared" si="37"/>
        <v>68.803037839758389</v>
      </c>
      <c r="H11" s="267"/>
      <c r="I11" s="293">
        <v>0</v>
      </c>
      <c r="J11" s="304"/>
      <c r="K11" s="288"/>
      <c r="L11" s="289">
        <f t="shared" si="0"/>
        <v>0</v>
      </c>
      <c r="M11" s="289"/>
      <c r="N11" s="268"/>
      <c r="O11" s="291">
        <v>0</v>
      </c>
      <c r="P11" s="156" t="s">
        <v>96</v>
      </c>
      <c r="Q11" s="288"/>
      <c r="R11" s="289">
        <f t="shared" si="1"/>
        <v>0</v>
      </c>
      <c r="S11" s="289">
        <f t="shared" si="39"/>
        <v>0</v>
      </c>
      <c r="T11" s="268"/>
      <c r="U11" s="291" t="s">
        <v>1094</v>
      </c>
      <c r="V11" s="156" t="s">
        <v>96</v>
      </c>
      <c r="W11" s="288"/>
      <c r="X11" s="289">
        <f t="shared" si="2"/>
        <v>0</v>
      </c>
      <c r="Y11" s="289">
        <f t="shared" si="40"/>
        <v>0</v>
      </c>
      <c r="Z11" s="268"/>
      <c r="AA11" s="291" t="s">
        <v>1094</v>
      </c>
      <c r="AB11" s="156" t="s">
        <v>96</v>
      </c>
      <c r="AC11" s="288"/>
      <c r="AD11" s="289">
        <f t="shared" si="3"/>
        <v>0</v>
      </c>
      <c r="AE11" s="289">
        <f t="shared" si="41"/>
        <v>0</v>
      </c>
      <c r="AF11" s="268"/>
      <c r="AG11" s="290">
        <v>3</v>
      </c>
      <c r="AH11" s="156">
        <v>3.3000000000000002E-2</v>
      </c>
      <c r="AI11" s="288">
        <f>+G$11</f>
        <v>68.803037839758389</v>
      </c>
      <c r="AJ11" s="289">
        <f t="shared" si="4"/>
        <v>96.186646899982222</v>
      </c>
      <c r="AK11" s="289">
        <f t="shared" si="42"/>
        <v>288.55994069994665</v>
      </c>
      <c r="AL11" s="268"/>
      <c r="AM11" s="290">
        <v>3</v>
      </c>
      <c r="AN11" s="156">
        <v>3.3000000000000002E-2</v>
      </c>
      <c r="AO11" s="288">
        <f>+AK$11</f>
        <v>288.55994069994665</v>
      </c>
      <c r="AP11" s="289">
        <f t="shared" si="5"/>
        <v>403.40679709852537</v>
      </c>
      <c r="AQ11" s="289">
        <f t="shared" si="43"/>
        <v>1210.2203912955761</v>
      </c>
      <c r="AR11" s="268"/>
      <c r="AS11" s="290">
        <v>3</v>
      </c>
      <c r="AT11" s="156">
        <v>3.9E-2</v>
      </c>
      <c r="AU11" s="288">
        <f>+AQ$11</f>
        <v>1210.2203912955761</v>
      </c>
      <c r="AV11" s="289">
        <f t="shared" si="6"/>
        <v>1691.8881070312152</v>
      </c>
      <c r="AW11" s="289">
        <f t="shared" si="44"/>
        <v>5075.6643210936454</v>
      </c>
      <c r="AX11" s="268"/>
      <c r="AY11" s="290">
        <v>0</v>
      </c>
      <c r="AZ11" s="156" t="s">
        <v>96</v>
      </c>
      <c r="BA11" s="288"/>
      <c r="BB11" s="289">
        <f t="shared" si="7"/>
        <v>0</v>
      </c>
      <c r="BC11" s="289">
        <f t="shared" si="45"/>
        <v>0</v>
      </c>
      <c r="BD11" s="268"/>
      <c r="BE11" s="291" t="s">
        <v>1094</v>
      </c>
      <c r="BF11" s="156" t="s">
        <v>96</v>
      </c>
      <c r="BG11" s="288"/>
      <c r="BH11" s="289">
        <f t="shared" si="8"/>
        <v>0</v>
      </c>
      <c r="BI11" s="289">
        <f t="shared" si="46"/>
        <v>0</v>
      </c>
      <c r="BJ11" s="268"/>
      <c r="BK11" s="291" t="s">
        <v>1094</v>
      </c>
      <c r="BL11" s="156" t="s">
        <v>96</v>
      </c>
      <c r="BM11" s="288">
        <f>+BI$11</f>
        <v>0</v>
      </c>
      <c r="BN11" s="289">
        <f t="shared" si="9"/>
        <v>0</v>
      </c>
      <c r="BO11" s="289">
        <f t="shared" si="47"/>
        <v>0</v>
      </c>
      <c r="BP11" s="268"/>
      <c r="BQ11" s="291" t="s">
        <v>1094</v>
      </c>
      <c r="BR11" s="156" t="s">
        <v>96</v>
      </c>
      <c r="BS11" s="288">
        <f>+BO$11</f>
        <v>0</v>
      </c>
      <c r="BT11" s="289">
        <f t="shared" si="10"/>
        <v>0</v>
      </c>
      <c r="BU11" s="289">
        <f t="shared" si="48"/>
        <v>0</v>
      </c>
      <c r="BV11" s="268"/>
      <c r="BW11" s="291" t="s">
        <v>1094</v>
      </c>
      <c r="BX11" s="156" t="s">
        <v>96</v>
      </c>
      <c r="BY11" s="288"/>
      <c r="BZ11" s="289">
        <f t="shared" si="11"/>
        <v>0</v>
      </c>
      <c r="CA11" s="289">
        <f t="shared" si="49"/>
        <v>0</v>
      </c>
      <c r="CB11" s="268"/>
      <c r="CC11" s="291" t="s">
        <v>1094</v>
      </c>
      <c r="CD11" s="156" t="s">
        <v>96</v>
      </c>
      <c r="CE11" s="288"/>
      <c r="CF11" s="289">
        <f t="shared" si="12"/>
        <v>0</v>
      </c>
      <c r="CG11" s="289">
        <f t="shared" si="50"/>
        <v>0</v>
      </c>
      <c r="CH11" s="268"/>
      <c r="CI11" s="291" t="s">
        <v>1094</v>
      </c>
      <c r="CJ11" s="156" t="s">
        <v>96</v>
      </c>
      <c r="CK11" s="288"/>
      <c r="CL11" s="289">
        <f t="shared" si="13"/>
        <v>0</v>
      </c>
      <c r="CM11" s="289">
        <f t="shared" si="51"/>
        <v>0</v>
      </c>
      <c r="CN11" s="268"/>
      <c r="CO11" s="291" t="s">
        <v>1094</v>
      </c>
      <c r="CP11" s="156" t="s">
        <v>96</v>
      </c>
      <c r="CQ11" s="288"/>
      <c r="CR11" s="289">
        <f t="shared" si="14"/>
        <v>0</v>
      </c>
      <c r="CS11" s="289">
        <f t="shared" si="52"/>
        <v>0</v>
      </c>
      <c r="CT11" s="268"/>
      <c r="CU11" s="291" t="s">
        <v>1094</v>
      </c>
      <c r="CV11" s="156" t="s">
        <v>96</v>
      </c>
      <c r="CW11" s="288"/>
      <c r="CX11" s="289">
        <f t="shared" si="15"/>
        <v>0</v>
      </c>
      <c r="CY11" s="289">
        <f t="shared" si="53"/>
        <v>0</v>
      </c>
      <c r="CZ11" s="268"/>
      <c r="DA11" s="291" t="s">
        <v>1094</v>
      </c>
      <c r="DB11" s="156" t="s">
        <v>96</v>
      </c>
      <c r="DC11" s="288"/>
      <c r="DD11" s="289">
        <f t="shared" si="16"/>
        <v>0</v>
      </c>
      <c r="DE11" s="289">
        <f t="shared" si="54"/>
        <v>0</v>
      </c>
      <c r="DF11" s="268"/>
      <c r="DG11" s="291" t="s">
        <v>1094</v>
      </c>
      <c r="DH11" s="156" t="s">
        <v>96</v>
      </c>
      <c r="DI11" s="288"/>
      <c r="DJ11" s="289">
        <f t="shared" si="17"/>
        <v>0</v>
      </c>
      <c r="DK11" s="289">
        <f t="shared" si="55"/>
        <v>0</v>
      </c>
      <c r="DL11" s="268"/>
      <c r="DM11" s="291" t="s">
        <v>1094</v>
      </c>
      <c r="DN11" s="156" t="s">
        <v>96</v>
      </c>
      <c r="DO11" s="288"/>
      <c r="DP11" s="289">
        <f t="shared" si="18"/>
        <v>0</v>
      </c>
      <c r="DQ11" s="289">
        <f t="shared" si="56"/>
        <v>0</v>
      </c>
      <c r="DR11" s="268"/>
      <c r="DS11" s="291" t="s">
        <v>1094</v>
      </c>
      <c r="DT11" s="156" t="s">
        <v>96</v>
      </c>
      <c r="DU11" s="288"/>
      <c r="DV11" s="289">
        <f t="shared" si="19"/>
        <v>0</v>
      </c>
      <c r="DW11" s="289">
        <f t="shared" si="57"/>
        <v>0</v>
      </c>
      <c r="DX11" s="268"/>
      <c r="DY11" s="291" t="s">
        <v>1094</v>
      </c>
      <c r="DZ11" s="156" t="s">
        <v>96</v>
      </c>
      <c r="EA11" s="288"/>
      <c r="EB11" s="289">
        <f t="shared" si="20"/>
        <v>0</v>
      </c>
      <c r="EC11" s="289">
        <f t="shared" si="58"/>
        <v>0</v>
      </c>
      <c r="ED11" s="268"/>
      <c r="EE11" s="291" t="s">
        <v>1094</v>
      </c>
      <c r="EF11" s="156" t="s">
        <v>96</v>
      </c>
      <c r="EG11" s="288"/>
      <c r="EH11" s="289">
        <f t="shared" si="21"/>
        <v>0</v>
      </c>
      <c r="EI11" s="289">
        <f t="shared" si="59"/>
        <v>0</v>
      </c>
      <c r="EJ11" s="268"/>
      <c r="EK11" s="291" t="s">
        <v>1094</v>
      </c>
      <c r="EL11" s="156" t="s">
        <v>96</v>
      </c>
      <c r="EM11" s="288"/>
      <c r="EN11" s="289">
        <f t="shared" si="22"/>
        <v>0</v>
      </c>
      <c r="EO11" s="289">
        <f t="shared" si="60"/>
        <v>0</v>
      </c>
      <c r="EP11" s="268"/>
      <c r="EQ11" s="291" t="s">
        <v>1094</v>
      </c>
      <c r="ER11" s="156" t="s">
        <v>96</v>
      </c>
      <c r="ES11" s="288"/>
      <c r="ET11" s="289">
        <f t="shared" si="23"/>
        <v>0</v>
      </c>
      <c r="EU11" s="289">
        <f t="shared" si="61"/>
        <v>0</v>
      </c>
      <c r="EV11" s="268"/>
      <c r="EW11" s="290">
        <v>3</v>
      </c>
      <c r="EX11" s="156">
        <v>3.3000000000000002E-2</v>
      </c>
      <c r="EY11" s="288">
        <f>+G$11</f>
        <v>68.803037839758389</v>
      </c>
      <c r="EZ11" s="289">
        <f t="shared" si="24"/>
        <v>96.186646899982222</v>
      </c>
      <c r="FA11" s="289">
        <f t="shared" si="62"/>
        <v>288.55994069994665</v>
      </c>
      <c r="FB11" s="268"/>
      <c r="FC11" s="290">
        <v>3</v>
      </c>
      <c r="FD11" s="156">
        <v>3.3000000000000002E-2</v>
      </c>
      <c r="FE11" s="288">
        <f>+FA$11</f>
        <v>288.55994069994665</v>
      </c>
      <c r="FF11" s="289">
        <f t="shared" si="25"/>
        <v>403.40679709852537</v>
      </c>
      <c r="FG11" s="289">
        <f t="shared" si="63"/>
        <v>1210.2203912955761</v>
      </c>
      <c r="FH11" s="268"/>
      <c r="FI11" s="291" t="s">
        <v>1094</v>
      </c>
      <c r="FJ11" s="156" t="s">
        <v>96</v>
      </c>
      <c r="FK11" s="288"/>
      <c r="FL11" s="289">
        <f t="shared" si="26"/>
        <v>0</v>
      </c>
      <c r="FM11" s="289">
        <f t="shared" si="64"/>
        <v>0</v>
      </c>
      <c r="FN11" s="268"/>
      <c r="FO11" s="291" t="s">
        <v>1094</v>
      </c>
      <c r="FP11" s="156" t="s">
        <v>96</v>
      </c>
      <c r="FQ11" s="288"/>
      <c r="FR11" s="289">
        <f t="shared" si="27"/>
        <v>0</v>
      </c>
      <c r="FS11" s="289">
        <f t="shared" si="65"/>
        <v>0</v>
      </c>
      <c r="FT11" s="268"/>
      <c r="FU11" s="291" t="s">
        <v>1094</v>
      </c>
      <c r="FV11" s="156" t="s">
        <v>96</v>
      </c>
      <c r="FW11" s="288">
        <f>+FS$11</f>
        <v>0</v>
      </c>
      <c r="FX11" s="289">
        <f t="shared" si="28"/>
        <v>0</v>
      </c>
      <c r="FY11" s="289">
        <f t="shared" si="66"/>
        <v>0</v>
      </c>
      <c r="FZ11" s="268"/>
      <c r="GA11" s="291" t="s">
        <v>1094</v>
      </c>
      <c r="GB11" s="156" t="s">
        <v>96</v>
      </c>
      <c r="GC11" s="288"/>
      <c r="GD11" s="289">
        <f t="shared" si="29"/>
        <v>0</v>
      </c>
      <c r="GE11" s="289">
        <f t="shared" si="67"/>
        <v>0</v>
      </c>
      <c r="GF11" s="268"/>
      <c r="GG11" s="292" t="s">
        <v>1094</v>
      </c>
      <c r="GH11" s="156" t="s">
        <v>96</v>
      </c>
      <c r="GI11" s="288"/>
      <c r="GJ11" s="289">
        <f t="shared" si="30"/>
        <v>0</v>
      </c>
      <c r="GK11" s="289">
        <f t="shared" si="68"/>
        <v>0</v>
      </c>
      <c r="GL11" s="268"/>
      <c r="GM11" s="291" t="s">
        <v>1094</v>
      </c>
      <c r="GN11" s="156" t="s">
        <v>96</v>
      </c>
      <c r="GO11" s="288"/>
      <c r="GP11" s="289">
        <f t="shared" si="31"/>
        <v>0</v>
      </c>
      <c r="GQ11" s="289">
        <f t="shared" si="69"/>
        <v>0</v>
      </c>
      <c r="GR11" s="268"/>
      <c r="GS11" s="291" t="s">
        <v>1094</v>
      </c>
      <c r="GT11" s="156" t="s">
        <v>96</v>
      </c>
      <c r="GU11" s="288"/>
      <c r="GV11" s="289">
        <f t="shared" si="32"/>
        <v>0</v>
      </c>
      <c r="GW11" s="289">
        <f t="shared" si="70"/>
        <v>0</v>
      </c>
      <c r="GX11" s="268"/>
      <c r="GY11" s="291" t="s">
        <v>1094</v>
      </c>
      <c r="GZ11" s="156" t="s">
        <v>96</v>
      </c>
      <c r="HA11" s="288"/>
      <c r="HB11" s="289">
        <f t="shared" si="33"/>
        <v>0</v>
      </c>
      <c r="HC11" s="289">
        <f t="shared" si="71"/>
        <v>0</v>
      </c>
      <c r="HD11" s="268"/>
      <c r="HE11" s="291" t="s">
        <v>1094</v>
      </c>
      <c r="HF11" s="156" t="s">
        <v>96</v>
      </c>
      <c r="HG11" s="288"/>
      <c r="HH11" s="289">
        <f t="shared" si="34"/>
        <v>0</v>
      </c>
      <c r="HI11" s="289">
        <f t="shared" si="72"/>
        <v>0</v>
      </c>
      <c r="HJ11" s="268"/>
      <c r="HK11" s="291" t="s">
        <v>1094</v>
      </c>
      <c r="HL11" s="156" t="s">
        <v>96</v>
      </c>
      <c r="HM11" s="288">
        <f>+HI$11</f>
        <v>0</v>
      </c>
      <c r="HN11" s="289">
        <f t="shared" si="35"/>
        <v>0</v>
      </c>
      <c r="HO11" s="289">
        <f t="shared" si="73"/>
        <v>0</v>
      </c>
      <c r="HP11" s="268"/>
      <c r="HQ11" s="290">
        <v>3</v>
      </c>
      <c r="HR11" s="156">
        <v>3.3000000000000002E-2</v>
      </c>
      <c r="HS11" s="288">
        <f>+G$11</f>
        <v>68.803037839758389</v>
      </c>
      <c r="HT11" s="289">
        <f t="shared" si="36"/>
        <v>96.186646899982222</v>
      </c>
      <c r="HU11" s="289">
        <f t="shared" si="74"/>
        <v>288.55994069994665</v>
      </c>
      <c r="HV11" s="268"/>
    </row>
    <row r="12" spans="1:230" x14ac:dyDescent="0.2">
      <c r="A12" s="280" t="s">
        <v>1107</v>
      </c>
      <c r="B12" s="305" t="s">
        <v>1097</v>
      </c>
      <c r="C12" s="300">
        <v>52881.86</v>
      </c>
      <c r="D12" s="306">
        <v>45020</v>
      </c>
      <c r="E12" s="284">
        <v>256.90800000000002</v>
      </c>
      <c r="F12" s="284">
        <v>249.86600000000001</v>
      </c>
      <c r="G12" s="285">
        <f t="shared" si="37"/>
        <v>51432.336987404051</v>
      </c>
      <c r="H12" s="267"/>
      <c r="I12" s="293">
        <v>0</v>
      </c>
      <c r="J12" s="304"/>
      <c r="K12" s="288"/>
      <c r="L12" s="289">
        <f t="shared" si="0"/>
        <v>0</v>
      </c>
      <c r="M12" s="289"/>
      <c r="N12" s="268"/>
      <c r="O12" s="291">
        <v>0</v>
      </c>
      <c r="P12" s="156" t="s">
        <v>96</v>
      </c>
      <c r="Q12" s="288"/>
      <c r="R12" s="289">
        <f t="shared" si="1"/>
        <v>0</v>
      </c>
      <c r="S12" s="289">
        <f t="shared" si="39"/>
        <v>0</v>
      </c>
      <c r="T12" s="268"/>
      <c r="U12" s="291" t="s">
        <v>1094</v>
      </c>
      <c r="V12" s="156" t="s">
        <v>96</v>
      </c>
      <c r="W12" s="288"/>
      <c r="X12" s="289">
        <f t="shared" si="2"/>
        <v>0</v>
      </c>
      <c r="Y12" s="289">
        <f t="shared" si="40"/>
        <v>0</v>
      </c>
      <c r="Z12" s="268"/>
      <c r="AA12" s="291" t="s">
        <v>1094</v>
      </c>
      <c r="AB12" s="156" t="s">
        <v>96</v>
      </c>
      <c r="AC12" s="288"/>
      <c r="AD12" s="289">
        <f t="shared" si="3"/>
        <v>0</v>
      </c>
      <c r="AE12" s="289">
        <f t="shared" si="41"/>
        <v>0</v>
      </c>
      <c r="AF12" s="268"/>
      <c r="AG12" s="291" t="s">
        <v>1094</v>
      </c>
      <c r="AH12" s="156" t="s">
        <v>96</v>
      </c>
      <c r="AI12" s="288"/>
      <c r="AJ12" s="289">
        <f t="shared" si="4"/>
        <v>0</v>
      </c>
      <c r="AK12" s="289">
        <f t="shared" si="42"/>
        <v>0</v>
      </c>
      <c r="AL12" s="268"/>
      <c r="AM12" s="291" t="s">
        <v>1094</v>
      </c>
      <c r="AN12" s="156" t="s">
        <v>96</v>
      </c>
      <c r="AO12" s="288"/>
      <c r="AP12" s="289">
        <f t="shared" si="5"/>
        <v>0</v>
      </c>
      <c r="AQ12" s="289">
        <f t="shared" si="43"/>
        <v>0</v>
      </c>
      <c r="AR12" s="268"/>
      <c r="AS12" s="291" t="s">
        <v>1094</v>
      </c>
      <c r="AT12" s="156" t="s">
        <v>96</v>
      </c>
      <c r="AU12" s="288"/>
      <c r="AV12" s="289">
        <f t="shared" si="6"/>
        <v>0</v>
      </c>
      <c r="AW12" s="289">
        <f t="shared" si="44"/>
        <v>0</v>
      </c>
      <c r="AX12" s="268"/>
      <c r="AY12" s="291" t="s">
        <v>1094</v>
      </c>
      <c r="AZ12" s="156" t="s">
        <v>96</v>
      </c>
      <c r="BA12" s="288"/>
      <c r="BB12" s="289">
        <f t="shared" si="7"/>
        <v>0</v>
      </c>
      <c r="BC12" s="289">
        <f t="shared" si="45"/>
        <v>0</v>
      </c>
      <c r="BD12" s="268"/>
      <c r="BE12" s="291" t="s">
        <v>1094</v>
      </c>
      <c r="BF12" s="156" t="s">
        <v>96</v>
      </c>
      <c r="BG12" s="288"/>
      <c r="BH12" s="289">
        <f t="shared" si="8"/>
        <v>0</v>
      </c>
      <c r="BI12" s="289">
        <f t="shared" si="46"/>
        <v>0</v>
      </c>
      <c r="BJ12" s="268"/>
      <c r="BK12" s="291" t="s">
        <v>1094</v>
      </c>
      <c r="BL12" s="156" t="s">
        <v>96</v>
      </c>
      <c r="BM12" s="288"/>
      <c r="BN12" s="289">
        <f t="shared" si="9"/>
        <v>0</v>
      </c>
      <c r="BO12" s="289">
        <f t="shared" si="47"/>
        <v>0</v>
      </c>
      <c r="BP12" s="268"/>
      <c r="BQ12" s="291" t="s">
        <v>1094</v>
      </c>
      <c r="BR12" s="156" t="s">
        <v>96</v>
      </c>
      <c r="BS12" s="288"/>
      <c r="BT12" s="289">
        <f t="shared" si="10"/>
        <v>0</v>
      </c>
      <c r="BU12" s="289">
        <f t="shared" si="48"/>
        <v>0</v>
      </c>
      <c r="BV12" s="268"/>
      <c r="BW12" s="291" t="s">
        <v>1094</v>
      </c>
      <c r="BX12" s="156" t="s">
        <v>96</v>
      </c>
      <c r="BY12" s="288"/>
      <c r="BZ12" s="289">
        <f t="shared" si="11"/>
        <v>0</v>
      </c>
      <c r="CA12" s="289">
        <f t="shared" si="49"/>
        <v>0</v>
      </c>
      <c r="CB12" s="268"/>
      <c r="CC12" s="291" t="s">
        <v>1094</v>
      </c>
      <c r="CD12" s="156" t="s">
        <v>96</v>
      </c>
      <c r="CE12" s="288"/>
      <c r="CF12" s="289">
        <f t="shared" si="12"/>
        <v>0</v>
      </c>
      <c r="CG12" s="289">
        <f t="shared" si="50"/>
        <v>0</v>
      </c>
      <c r="CH12" s="268"/>
      <c r="CI12" s="291" t="s">
        <v>1094</v>
      </c>
      <c r="CJ12" s="156" t="s">
        <v>96</v>
      </c>
      <c r="CK12" s="288"/>
      <c r="CL12" s="289">
        <f t="shared" si="13"/>
        <v>0</v>
      </c>
      <c r="CM12" s="289">
        <f t="shared" si="51"/>
        <v>0</v>
      </c>
      <c r="CN12" s="268"/>
      <c r="CO12" s="291" t="s">
        <v>1094</v>
      </c>
      <c r="CP12" s="156" t="s">
        <v>96</v>
      </c>
      <c r="CQ12" s="288"/>
      <c r="CR12" s="289">
        <f t="shared" si="14"/>
        <v>0</v>
      </c>
      <c r="CS12" s="289">
        <f t="shared" si="52"/>
        <v>0</v>
      </c>
      <c r="CT12" s="268"/>
      <c r="CU12" s="291" t="s">
        <v>1094</v>
      </c>
      <c r="CV12" s="156" t="s">
        <v>96</v>
      </c>
      <c r="CW12" s="288"/>
      <c r="CX12" s="289">
        <f t="shared" si="15"/>
        <v>0</v>
      </c>
      <c r="CY12" s="289">
        <f t="shared" si="53"/>
        <v>0</v>
      </c>
      <c r="CZ12" s="268"/>
      <c r="DA12" s="291" t="s">
        <v>1094</v>
      </c>
      <c r="DB12" s="156" t="s">
        <v>96</v>
      </c>
      <c r="DC12" s="288"/>
      <c r="DD12" s="289">
        <f t="shared" si="16"/>
        <v>0</v>
      </c>
      <c r="DE12" s="289">
        <f t="shared" si="54"/>
        <v>0</v>
      </c>
      <c r="DF12" s="268"/>
      <c r="DG12" s="291" t="s">
        <v>1094</v>
      </c>
      <c r="DH12" s="156" t="s">
        <v>96</v>
      </c>
      <c r="DI12" s="288"/>
      <c r="DJ12" s="289">
        <f t="shared" si="17"/>
        <v>0</v>
      </c>
      <c r="DK12" s="289">
        <f t="shared" si="55"/>
        <v>0</v>
      </c>
      <c r="DL12" s="268"/>
      <c r="DM12" s="291" t="s">
        <v>1094</v>
      </c>
      <c r="DN12" s="156" t="s">
        <v>96</v>
      </c>
      <c r="DO12" s="288"/>
      <c r="DP12" s="289">
        <f t="shared" si="18"/>
        <v>0</v>
      </c>
      <c r="DQ12" s="289">
        <f t="shared" si="56"/>
        <v>0</v>
      </c>
      <c r="DR12" s="268"/>
      <c r="DS12" s="291" t="s">
        <v>1094</v>
      </c>
      <c r="DT12" s="156" t="s">
        <v>96</v>
      </c>
      <c r="DU12" s="288"/>
      <c r="DV12" s="289">
        <f t="shared" si="19"/>
        <v>0</v>
      </c>
      <c r="DW12" s="289">
        <f t="shared" si="57"/>
        <v>0</v>
      </c>
      <c r="DX12" s="268"/>
      <c r="DY12" s="291" t="s">
        <v>1094</v>
      </c>
      <c r="DZ12" s="156" t="s">
        <v>96</v>
      </c>
      <c r="EA12" s="288"/>
      <c r="EB12" s="289">
        <f t="shared" si="20"/>
        <v>0</v>
      </c>
      <c r="EC12" s="289">
        <f t="shared" si="58"/>
        <v>0</v>
      </c>
      <c r="ED12" s="268"/>
      <c r="EE12" s="291" t="s">
        <v>1094</v>
      </c>
      <c r="EF12" s="156" t="s">
        <v>96</v>
      </c>
      <c r="EG12" s="288"/>
      <c r="EH12" s="289">
        <f t="shared" si="21"/>
        <v>0</v>
      </c>
      <c r="EI12" s="289">
        <f t="shared" si="59"/>
        <v>0</v>
      </c>
      <c r="EJ12" s="268"/>
      <c r="EK12" s="291" t="s">
        <v>1094</v>
      </c>
      <c r="EL12" s="156" t="s">
        <v>96</v>
      </c>
      <c r="EM12" s="288"/>
      <c r="EN12" s="289">
        <f t="shared" si="22"/>
        <v>0</v>
      </c>
      <c r="EO12" s="289">
        <f t="shared" si="60"/>
        <v>0</v>
      </c>
      <c r="EP12" s="268"/>
      <c r="EQ12" s="291" t="s">
        <v>1094</v>
      </c>
      <c r="ER12" s="156" t="s">
        <v>96</v>
      </c>
      <c r="ES12" s="288"/>
      <c r="ET12" s="289">
        <f t="shared" si="23"/>
        <v>0</v>
      </c>
      <c r="EU12" s="289">
        <f t="shared" si="61"/>
        <v>0</v>
      </c>
      <c r="EV12" s="268"/>
      <c r="EW12" s="291" t="s">
        <v>1094</v>
      </c>
      <c r="EX12" s="156" t="s">
        <v>96</v>
      </c>
      <c r="EY12" s="288"/>
      <c r="EZ12" s="289">
        <f t="shared" si="24"/>
        <v>0</v>
      </c>
      <c r="FA12" s="289">
        <f t="shared" si="62"/>
        <v>0</v>
      </c>
      <c r="FB12" s="268"/>
      <c r="FC12" s="291" t="s">
        <v>1094</v>
      </c>
      <c r="FD12" s="156" t="s">
        <v>96</v>
      </c>
      <c r="FE12" s="288"/>
      <c r="FF12" s="289">
        <f t="shared" si="25"/>
        <v>0</v>
      </c>
      <c r="FG12" s="289">
        <f t="shared" si="63"/>
        <v>0</v>
      </c>
      <c r="FH12" s="268"/>
      <c r="FI12" s="291" t="s">
        <v>1094</v>
      </c>
      <c r="FJ12" s="156" t="s">
        <v>96</v>
      </c>
      <c r="FK12" s="288"/>
      <c r="FL12" s="289">
        <f t="shared" si="26"/>
        <v>0</v>
      </c>
      <c r="FM12" s="289">
        <f t="shared" si="64"/>
        <v>0</v>
      </c>
      <c r="FN12" s="268"/>
      <c r="FO12" s="291" t="s">
        <v>1094</v>
      </c>
      <c r="FP12" s="156" t="s">
        <v>96</v>
      </c>
      <c r="FQ12" s="288"/>
      <c r="FR12" s="289">
        <f t="shared" si="27"/>
        <v>0</v>
      </c>
      <c r="FS12" s="289">
        <f t="shared" si="65"/>
        <v>0</v>
      </c>
      <c r="FT12" s="268"/>
      <c r="FU12" s="290">
        <v>1</v>
      </c>
      <c r="FV12" s="156">
        <v>0.35299999999999998</v>
      </c>
      <c r="FW12" s="288">
        <f>+$G$12</f>
        <v>51432.336987404051</v>
      </c>
      <c r="FX12" s="289">
        <f t="shared" si="28"/>
        <v>71902.407108390864</v>
      </c>
      <c r="FY12" s="289">
        <f t="shared" si="66"/>
        <v>71902.407108390864</v>
      </c>
      <c r="FZ12" s="268"/>
      <c r="GA12" s="291" t="s">
        <v>1094</v>
      </c>
      <c r="GB12" s="156" t="s">
        <v>96</v>
      </c>
      <c r="GC12" s="288"/>
      <c r="GD12" s="289">
        <f t="shared" si="29"/>
        <v>0</v>
      </c>
      <c r="GE12" s="289">
        <f t="shared" si="67"/>
        <v>0</v>
      </c>
      <c r="GF12" s="268"/>
      <c r="GG12" s="291" t="s">
        <v>1094</v>
      </c>
      <c r="GH12" s="156" t="s">
        <v>96</v>
      </c>
      <c r="GI12" s="288"/>
      <c r="GJ12" s="289">
        <f t="shared" si="30"/>
        <v>0</v>
      </c>
      <c r="GK12" s="289">
        <f t="shared" si="68"/>
        <v>0</v>
      </c>
      <c r="GL12" s="268"/>
      <c r="GM12" s="291" t="s">
        <v>1094</v>
      </c>
      <c r="GN12" s="156" t="s">
        <v>96</v>
      </c>
      <c r="GO12" s="288"/>
      <c r="GP12" s="289">
        <f t="shared" si="31"/>
        <v>0</v>
      </c>
      <c r="GQ12" s="289">
        <f t="shared" si="69"/>
        <v>0</v>
      </c>
      <c r="GR12" s="268"/>
      <c r="GS12" s="291" t="s">
        <v>1094</v>
      </c>
      <c r="GT12" s="156" t="s">
        <v>96</v>
      </c>
      <c r="GU12" s="288"/>
      <c r="GV12" s="289">
        <f t="shared" si="32"/>
        <v>0</v>
      </c>
      <c r="GW12" s="289">
        <f t="shared" si="70"/>
        <v>0</v>
      </c>
      <c r="GX12" s="268"/>
      <c r="GY12" s="291" t="s">
        <v>1094</v>
      </c>
      <c r="GZ12" s="156" t="s">
        <v>96</v>
      </c>
      <c r="HA12" s="288"/>
      <c r="HB12" s="289">
        <f t="shared" si="33"/>
        <v>0</v>
      </c>
      <c r="HC12" s="289">
        <f t="shared" si="71"/>
        <v>0</v>
      </c>
      <c r="HD12" s="268"/>
      <c r="HE12" s="291" t="s">
        <v>1094</v>
      </c>
      <c r="HF12" s="156" t="s">
        <v>96</v>
      </c>
      <c r="HG12" s="288"/>
      <c r="HH12" s="289">
        <f t="shared" si="34"/>
        <v>0</v>
      </c>
      <c r="HI12" s="289">
        <f t="shared" si="72"/>
        <v>0</v>
      </c>
      <c r="HJ12" s="268"/>
      <c r="HK12" s="291" t="s">
        <v>1094</v>
      </c>
      <c r="HL12" s="156" t="s">
        <v>96</v>
      </c>
      <c r="HM12" s="288"/>
      <c r="HN12" s="289">
        <f t="shared" si="35"/>
        <v>0</v>
      </c>
      <c r="HO12" s="289">
        <f t="shared" si="73"/>
        <v>0</v>
      </c>
      <c r="HP12" s="268"/>
      <c r="HQ12" s="291" t="s">
        <v>1094</v>
      </c>
      <c r="HR12" s="156" t="s">
        <v>96</v>
      </c>
      <c r="HS12" s="288"/>
      <c r="HT12" s="289">
        <f t="shared" si="36"/>
        <v>0</v>
      </c>
      <c r="HU12" s="289">
        <f t="shared" si="74"/>
        <v>0</v>
      </c>
      <c r="HV12" s="268"/>
    </row>
    <row r="13" spans="1:230" x14ac:dyDescent="0.2">
      <c r="A13" s="280" t="s">
        <v>1108</v>
      </c>
      <c r="B13" s="305" t="s">
        <v>1109</v>
      </c>
      <c r="C13" s="300">
        <v>13513.33</v>
      </c>
      <c r="D13" s="306">
        <v>45017</v>
      </c>
      <c r="E13" s="307">
        <v>256.90800000000002</v>
      </c>
      <c r="F13" s="284">
        <v>249.86600000000001</v>
      </c>
      <c r="G13" s="285">
        <f t="shared" si="37"/>
        <v>13142.921644246189</v>
      </c>
      <c r="H13" s="267"/>
      <c r="I13" s="293">
        <v>0</v>
      </c>
      <c r="J13" s="304"/>
      <c r="K13" s="288"/>
      <c r="L13" s="289">
        <f t="shared" si="0"/>
        <v>0</v>
      </c>
      <c r="M13" s="289"/>
      <c r="N13" s="268"/>
      <c r="O13" s="291">
        <v>0</v>
      </c>
      <c r="P13" s="156" t="s">
        <v>96</v>
      </c>
      <c r="Q13" s="288"/>
      <c r="R13" s="289">
        <f t="shared" si="1"/>
        <v>0</v>
      </c>
      <c r="S13" s="289">
        <f t="shared" si="39"/>
        <v>0</v>
      </c>
      <c r="T13" s="268"/>
      <c r="U13" s="291" t="s">
        <v>1094</v>
      </c>
      <c r="V13" s="156" t="s">
        <v>96</v>
      </c>
      <c r="W13" s="288"/>
      <c r="X13" s="289">
        <f t="shared" si="2"/>
        <v>0</v>
      </c>
      <c r="Y13" s="289">
        <f t="shared" si="40"/>
        <v>0</v>
      </c>
      <c r="Z13" s="268"/>
      <c r="AA13" s="291" t="s">
        <v>1094</v>
      </c>
      <c r="AB13" s="156" t="s">
        <v>96</v>
      </c>
      <c r="AC13" s="288"/>
      <c r="AD13" s="289">
        <f t="shared" si="3"/>
        <v>0</v>
      </c>
      <c r="AE13" s="289">
        <f t="shared" si="41"/>
        <v>0</v>
      </c>
      <c r="AF13" s="268"/>
      <c r="AG13" s="291" t="s">
        <v>1094</v>
      </c>
      <c r="AH13" s="156" t="s">
        <v>96</v>
      </c>
      <c r="AI13" s="288"/>
      <c r="AJ13" s="289">
        <f t="shared" si="4"/>
        <v>0</v>
      </c>
      <c r="AK13" s="289">
        <f t="shared" si="42"/>
        <v>0</v>
      </c>
      <c r="AL13" s="268"/>
      <c r="AM13" s="291" t="s">
        <v>1094</v>
      </c>
      <c r="AN13" s="156" t="s">
        <v>96</v>
      </c>
      <c r="AO13" s="288"/>
      <c r="AP13" s="289">
        <f t="shared" si="5"/>
        <v>0</v>
      </c>
      <c r="AQ13" s="289">
        <f t="shared" si="43"/>
        <v>0</v>
      </c>
      <c r="AR13" s="268"/>
      <c r="AS13" s="291" t="s">
        <v>1094</v>
      </c>
      <c r="AT13" s="156" t="s">
        <v>96</v>
      </c>
      <c r="AU13" s="288"/>
      <c r="AV13" s="289">
        <f t="shared" si="6"/>
        <v>0</v>
      </c>
      <c r="AW13" s="289">
        <f t="shared" si="44"/>
        <v>0</v>
      </c>
      <c r="AX13" s="268"/>
      <c r="AY13" s="291" t="s">
        <v>1094</v>
      </c>
      <c r="AZ13" s="156" t="s">
        <v>96</v>
      </c>
      <c r="BA13" s="288"/>
      <c r="BB13" s="289">
        <f t="shared" si="7"/>
        <v>0</v>
      </c>
      <c r="BC13" s="289">
        <f t="shared" si="45"/>
        <v>0</v>
      </c>
      <c r="BD13" s="268"/>
      <c r="BE13" s="291" t="s">
        <v>1094</v>
      </c>
      <c r="BF13" s="156" t="s">
        <v>96</v>
      </c>
      <c r="BG13" s="288"/>
      <c r="BH13" s="289">
        <f t="shared" si="8"/>
        <v>0</v>
      </c>
      <c r="BI13" s="289">
        <f t="shared" si="46"/>
        <v>0</v>
      </c>
      <c r="BJ13" s="268"/>
      <c r="BK13" s="291" t="s">
        <v>1094</v>
      </c>
      <c r="BL13" s="156" t="s">
        <v>96</v>
      </c>
      <c r="BM13" s="288"/>
      <c r="BN13" s="289">
        <f t="shared" si="9"/>
        <v>0</v>
      </c>
      <c r="BO13" s="289">
        <f t="shared" si="47"/>
        <v>0</v>
      </c>
      <c r="BP13" s="268"/>
      <c r="BQ13" s="291" t="s">
        <v>1094</v>
      </c>
      <c r="BR13" s="156" t="s">
        <v>96</v>
      </c>
      <c r="BS13" s="288"/>
      <c r="BT13" s="289">
        <f t="shared" si="10"/>
        <v>0</v>
      </c>
      <c r="BU13" s="289">
        <f t="shared" si="48"/>
        <v>0</v>
      </c>
      <c r="BV13" s="268"/>
      <c r="BW13" s="291" t="s">
        <v>1094</v>
      </c>
      <c r="BX13" s="156" t="s">
        <v>96</v>
      </c>
      <c r="BY13" s="288"/>
      <c r="BZ13" s="289">
        <f t="shared" si="11"/>
        <v>0</v>
      </c>
      <c r="CA13" s="289">
        <f t="shared" si="49"/>
        <v>0</v>
      </c>
      <c r="CB13" s="268"/>
      <c r="CC13" s="291" t="s">
        <v>1094</v>
      </c>
      <c r="CD13" s="156" t="s">
        <v>96</v>
      </c>
      <c r="CE13" s="288"/>
      <c r="CF13" s="289">
        <f t="shared" si="12"/>
        <v>0</v>
      </c>
      <c r="CG13" s="289">
        <f t="shared" si="50"/>
        <v>0</v>
      </c>
      <c r="CH13" s="268"/>
      <c r="CI13" s="291" t="s">
        <v>1094</v>
      </c>
      <c r="CJ13" s="156" t="s">
        <v>96</v>
      </c>
      <c r="CK13" s="288"/>
      <c r="CL13" s="289">
        <f t="shared" si="13"/>
        <v>0</v>
      </c>
      <c r="CM13" s="289">
        <f t="shared" si="51"/>
        <v>0</v>
      </c>
      <c r="CN13" s="268"/>
      <c r="CO13" s="291" t="s">
        <v>1094</v>
      </c>
      <c r="CP13" s="156" t="s">
        <v>96</v>
      </c>
      <c r="CQ13" s="288"/>
      <c r="CR13" s="289">
        <f t="shared" si="14"/>
        <v>0</v>
      </c>
      <c r="CS13" s="289">
        <f t="shared" si="52"/>
        <v>0</v>
      </c>
      <c r="CT13" s="268"/>
      <c r="CU13" s="291" t="s">
        <v>1094</v>
      </c>
      <c r="CV13" s="156" t="s">
        <v>96</v>
      </c>
      <c r="CW13" s="288"/>
      <c r="CX13" s="289">
        <f t="shared" si="15"/>
        <v>0</v>
      </c>
      <c r="CY13" s="289">
        <f t="shared" si="53"/>
        <v>0</v>
      </c>
      <c r="CZ13" s="268"/>
      <c r="DA13" s="291" t="s">
        <v>1094</v>
      </c>
      <c r="DB13" s="156" t="s">
        <v>96</v>
      </c>
      <c r="DC13" s="288"/>
      <c r="DD13" s="289">
        <f t="shared" si="16"/>
        <v>0</v>
      </c>
      <c r="DE13" s="289">
        <f t="shared" si="54"/>
        <v>0</v>
      </c>
      <c r="DF13" s="268"/>
      <c r="DG13" s="291" t="s">
        <v>1094</v>
      </c>
      <c r="DH13" s="156" t="s">
        <v>96</v>
      </c>
      <c r="DI13" s="288"/>
      <c r="DJ13" s="289">
        <f t="shared" si="17"/>
        <v>0</v>
      </c>
      <c r="DK13" s="289">
        <f t="shared" si="55"/>
        <v>0</v>
      </c>
      <c r="DL13" s="268"/>
      <c r="DM13" s="291" t="s">
        <v>1094</v>
      </c>
      <c r="DN13" s="156" t="s">
        <v>96</v>
      </c>
      <c r="DO13" s="288"/>
      <c r="DP13" s="289">
        <f t="shared" si="18"/>
        <v>0</v>
      </c>
      <c r="DQ13" s="289">
        <f t="shared" si="56"/>
        <v>0</v>
      </c>
      <c r="DR13" s="268"/>
      <c r="DS13" s="291" t="s">
        <v>1094</v>
      </c>
      <c r="DT13" s="156" t="s">
        <v>96</v>
      </c>
      <c r="DU13" s="288"/>
      <c r="DV13" s="289">
        <f t="shared" si="19"/>
        <v>0</v>
      </c>
      <c r="DW13" s="289">
        <f t="shared" si="57"/>
        <v>0</v>
      </c>
      <c r="DX13" s="268"/>
      <c r="DY13" s="291" t="s">
        <v>1094</v>
      </c>
      <c r="DZ13" s="156" t="s">
        <v>96</v>
      </c>
      <c r="EA13" s="288"/>
      <c r="EB13" s="289">
        <f t="shared" si="20"/>
        <v>0</v>
      </c>
      <c r="EC13" s="289">
        <f t="shared" si="58"/>
        <v>0</v>
      </c>
      <c r="ED13" s="268"/>
      <c r="EE13" s="291" t="s">
        <v>1094</v>
      </c>
      <c r="EF13" s="156" t="s">
        <v>96</v>
      </c>
      <c r="EG13" s="288"/>
      <c r="EH13" s="289">
        <f t="shared" si="21"/>
        <v>0</v>
      </c>
      <c r="EI13" s="289">
        <f t="shared" si="59"/>
        <v>0</v>
      </c>
      <c r="EJ13" s="268"/>
      <c r="EK13" s="291" t="s">
        <v>1094</v>
      </c>
      <c r="EL13" s="156" t="s">
        <v>96</v>
      </c>
      <c r="EM13" s="288"/>
      <c r="EN13" s="289">
        <f t="shared" si="22"/>
        <v>0</v>
      </c>
      <c r="EO13" s="289">
        <f t="shared" si="60"/>
        <v>0</v>
      </c>
      <c r="EP13" s="268"/>
      <c r="EQ13" s="291" t="s">
        <v>1094</v>
      </c>
      <c r="ER13" s="156" t="s">
        <v>96</v>
      </c>
      <c r="ES13" s="288"/>
      <c r="ET13" s="289">
        <f t="shared" si="23"/>
        <v>0</v>
      </c>
      <c r="EU13" s="289">
        <f t="shared" si="61"/>
        <v>0</v>
      </c>
      <c r="EV13" s="268"/>
      <c r="EW13" s="291" t="s">
        <v>1094</v>
      </c>
      <c r="EX13" s="156" t="s">
        <v>96</v>
      </c>
      <c r="EY13" s="288"/>
      <c r="EZ13" s="289">
        <f t="shared" si="24"/>
        <v>0</v>
      </c>
      <c r="FA13" s="289">
        <f t="shared" si="62"/>
        <v>0</v>
      </c>
      <c r="FB13" s="268"/>
      <c r="FC13" s="291" t="s">
        <v>1094</v>
      </c>
      <c r="FD13" s="156" t="s">
        <v>96</v>
      </c>
      <c r="FE13" s="288"/>
      <c r="FF13" s="289">
        <f t="shared" si="25"/>
        <v>0</v>
      </c>
      <c r="FG13" s="289">
        <f t="shared" si="63"/>
        <v>0</v>
      </c>
      <c r="FH13" s="268"/>
      <c r="FI13" s="291" t="s">
        <v>1094</v>
      </c>
      <c r="FJ13" s="156" t="s">
        <v>96</v>
      </c>
      <c r="FK13" s="288"/>
      <c r="FL13" s="289">
        <f t="shared" si="26"/>
        <v>0</v>
      </c>
      <c r="FM13" s="289">
        <f t="shared" si="64"/>
        <v>0</v>
      </c>
      <c r="FN13" s="268"/>
      <c r="FO13" s="291" t="s">
        <v>1094</v>
      </c>
      <c r="FP13" s="156" t="s">
        <v>96</v>
      </c>
      <c r="FQ13" s="288"/>
      <c r="FR13" s="289">
        <f t="shared" si="27"/>
        <v>0</v>
      </c>
      <c r="FS13" s="289">
        <f t="shared" si="65"/>
        <v>0</v>
      </c>
      <c r="FT13" s="268"/>
      <c r="FU13" s="290">
        <v>2</v>
      </c>
      <c r="FV13" s="156">
        <v>0.26100000000000001</v>
      </c>
      <c r="FW13" s="288">
        <f>+$G$13</f>
        <v>13142.921644246189</v>
      </c>
      <c r="FX13" s="289">
        <f t="shared" si="28"/>
        <v>18373.80445865617</v>
      </c>
      <c r="FY13" s="289">
        <f t="shared" si="66"/>
        <v>36747.60891731234</v>
      </c>
      <c r="FZ13" s="268"/>
      <c r="GA13" s="291" t="s">
        <v>1094</v>
      </c>
      <c r="GB13" s="156" t="s">
        <v>96</v>
      </c>
      <c r="GC13" s="288"/>
      <c r="GD13" s="289">
        <f t="shared" si="29"/>
        <v>0</v>
      </c>
      <c r="GE13" s="289">
        <f t="shared" si="67"/>
        <v>0</v>
      </c>
      <c r="GF13" s="268"/>
      <c r="GG13" s="291" t="s">
        <v>1094</v>
      </c>
      <c r="GH13" s="156" t="s">
        <v>96</v>
      </c>
      <c r="GI13" s="288"/>
      <c r="GJ13" s="289">
        <f t="shared" si="30"/>
        <v>0</v>
      </c>
      <c r="GK13" s="289">
        <f t="shared" si="68"/>
        <v>0</v>
      </c>
      <c r="GL13" s="268"/>
      <c r="GM13" s="291" t="s">
        <v>1094</v>
      </c>
      <c r="GN13" s="156" t="s">
        <v>96</v>
      </c>
      <c r="GO13" s="288"/>
      <c r="GP13" s="289">
        <f t="shared" si="31"/>
        <v>0</v>
      </c>
      <c r="GQ13" s="289">
        <f t="shared" si="69"/>
        <v>0</v>
      </c>
      <c r="GR13" s="268"/>
      <c r="GS13" s="291" t="s">
        <v>1094</v>
      </c>
      <c r="GT13" s="156" t="s">
        <v>96</v>
      </c>
      <c r="GU13" s="288"/>
      <c r="GV13" s="289">
        <f t="shared" si="32"/>
        <v>0</v>
      </c>
      <c r="GW13" s="289">
        <f t="shared" si="70"/>
        <v>0</v>
      </c>
      <c r="GX13" s="268"/>
      <c r="GY13" s="291" t="s">
        <v>1094</v>
      </c>
      <c r="GZ13" s="156" t="s">
        <v>96</v>
      </c>
      <c r="HA13" s="288"/>
      <c r="HB13" s="289">
        <f t="shared" si="33"/>
        <v>0</v>
      </c>
      <c r="HC13" s="289">
        <f t="shared" si="71"/>
        <v>0</v>
      </c>
      <c r="HD13" s="268"/>
      <c r="HE13" s="291" t="s">
        <v>1094</v>
      </c>
      <c r="HF13" s="156" t="s">
        <v>96</v>
      </c>
      <c r="HG13" s="288"/>
      <c r="HH13" s="289">
        <f t="shared" si="34"/>
        <v>0</v>
      </c>
      <c r="HI13" s="289">
        <f t="shared" si="72"/>
        <v>0</v>
      </c>
      <c r="HJ13" s="268"/>
      <c r="HK13" s="291" t="s">
        <v>1094</v>
      </c>
      <c r="HL13" s="156" t="s">
        <v>96</v>
      </c>
      <c r="HM13" s="288"/>
      <c r="HN13" s="289">
        <f t="shared" si="35"/>
        <v>0</v>
      </c>
      <c r="HO13" s="289">
        <f t="shared" si="73"/>
        <v>0</v>
      </c>
      <c r="HP13" s="268"/>
      <c r="HQ13" s="291" t="s">
        <v>1094</v>
      </c>
      <c r="HR13" s="156" t="s">
        <v>96</v>
      </c>
      <c r="HS13" s="288"/>
      <c r="HT13" s="289">
        <f t="shared" si="36"/>
        <v>0</v>
      </c>
      <c r="HU13" s="289">
        <f t="shared" si="74"/>
        <v>0</v>
      </c>
      <c r="HV13" s="268"/>
    </row>
    <row r="14" spans="1:230" x14ac:dyDescent="0.2">
      <c r="A14" s="280" t="s">
        <v>1110</v>
      </c>
      <c r="B14" s="305" t="s">
        <v>1104</v>
      </c>
      <c r="C14" s="300">
        <v>17876.68</v>
      </c>
      <c r="D14" s="306">
        <v>44945</v>
      </c>
      <c r="E14" s="307">
        <v>257.06200000000001</v>
      </c>
      <c r="F14" s="284">
        <v>249.86600000000001</v>
      </c>
      <c r="G14" s="285">
        <f t="shared" si="37"/>
        <v>17376.253685414413</v>
      </c>
      <c r="H14" s="267"/>
      <c r="I14" s="293">
        <v>0</v>
      </c>
      <c r="J14" s="304"/>
      <c r="K14" s="288"/>
      <c r="L14" s="289">
        <f t="shared" si="0"/>
        <v>0</v>
      </c>
      <c r="M14" s="289"/>
      <c r="N14" s="268"/>
      <c r="O14" s="291">
        <v>0</v>
      </c>
      <c r="P14" s="156" t="s">
        <v>96</v>
      </c>
      <c r="Q14" s="288"/>
      <c r="R14" s="289">
        <f t="shared" si="1"/>
        <v>0</v>
      </c>
      <c r="S14" s="289">
        <f t="shared" si="39"/>
        <v>0</v>
      </c>
      <c r="T14" s="268"/>
      <c r="U14" s="291" t="s">
        <v>1094</v>
      </c>
      <c r="V14" s="156" t="s">
        <v>96</v>
      </c>
      <c r="W14" s="288"/>
      <c r="X14" s="289">
        <f t="shared" si="2"/>
        <v>0</v>
      </c>
      <c r="Y14" s="289">
        <f t="shared" si="40"/>
        <v>0</v>
      </c>
      <c r="Z14" s="268"/>
      <c r="AA14" s="291" t="s">
        <v>1094</v>
      </c>
      <c r="AB14" s="156" t="s">
        <v>96</v>
      </c>
      <c r="AC14" s="288"/>
      <c r="AD14" s="289">
        <f t="shared" si="3"/>
        <v>0</v>
      </c>
      <c r="AE14" s="289">
        <f t="shared" si="41"/>
        <v>0</v>
      </c>
      <c r="AF14" s="268"/>
      <c r="AG14" s="291" t="s">
        <v>1094</v>
      </c>
      <c r="AH14" s="156" t="s">
        <v>96</v>
      </c>
      <c r="AI14" s="288"/>
      <c r="AJ14" s="289">
        <f t="shared" si="4"/>
        <v>0</v>
      </c>
      <c r="AK14" s="289">
        <f t="shared" si="42"/>
        <v>0</v>
      </c>
      <c r="AL14" s="268"/>
      <c r="AM14" s="291" t="s">
        <v>1094</v>
      </c>
      <c r="AN14" s="156" t="s">
        <v>96</v>
      </c>
      <c r="AO14" s="288"/>
      <c r="AP14" s="289">
        <f t="shared" si="5"/>
        <v>0</v>
      </c>
      <c r="AQ14" s="289">
        <f t="shared" si="43"/>
        <v>0</v>
      </c>
      <c r="AR14" s="268"/>
      <c r="AS14" s="291" t="s">
        <v>1094</v>
      </c>
      <c r="AT14" s="156" t="s">
        <v>96</v>
      </c>
      <c r="AU14" s="288"/>
      <c r="AV14" s="289">
        <f t="shared" si="6"/>
        <v>0</v>
      </c>
      <c r="AW14" s="289">
        <f t="shared" si="44"/>
        <v>0</v>
      </c>
      <c r="AX14" s="268"/>
      <c r="AY14" s="291" t="s">
        <v>1094</v>
      </c>
      <c r="AZ14" s="156" t="s">
        <v>96</v>
      </c>
      <c r="BA14" s="288"/>
      <c r="BB14" s="289">
        <f t="shared" si="7"/>
        <v>0</v>
      </c>
      <c r="BC14" s="289">
        <f t="shared" si="45"/>
        <v>0</v>
      </c>
      <c r="BD14" s="268"/>
      <c r="BE14" s="291" t="s">
        <v>1094</v>
      </c>
      <c r="BF14" s="156" t="s">
        <v>96</v>
      </c>
      <c r="BG14" s="288"/>
      <c r="BH14" s="289">
        <f t="shared" si="8"/>
        <v>0</v>
      </c>
      <c r="BI14" s="289">
        <f t="shared" si="46"/>
        <v>0</v>
      </c>
      <c r="BJ14" s="268"/>
      <c r="BK14" s="291" t="s">
        <v>1094</v>
      </c>
      <c r="BL14" s="156" t="s">
        <v>96</v>
      </c>
      <c r="BM14" s="288"/>
      <c r="BN14" s="289">
        <f t="shared" si="9"/>
        <v>0</v>
      </c>
      <c r="BO14" s="289">
        <f t="shared" si="47"/>
        <v>0</v>
      </c>
      <c r="BP14" s="268"/>
      <c r="BQ14" s="291" t="s">
        <v>1094</v>
      </c>
      <c r="BR14" s="156" t="s">
        <v>96</v>
      </c>
      <c r="BS14" s="288"/>
      <c r="BT14" s="289">
        <f t="shared" si="10"/>
        <v>0</v>
      </c>
      <c r="BU14" s="289">
        <f t="shared" si="48"/>
        <v>0</v>
      </c>
      <c r="BV14" s="268"/>
      <c r="BW14" s="291" t="s">
        <v>1094</v>
      </c>
      <c r="BX14" s="156" t="s">
        <v>96</v>
      </c>
      <c r="BY14" s="288"/>
      <c r="BZ14" s="289">
        <f t="shared" si="11"/>
        <v>0</v>
      </c>
      <c r="CA14" s="289">
        <f t="shared" si="49"/>
        <v>0</v>
      </c>
      <c r="CB14" s="268"/>
      <c r="CC14" s="291" t="s">
        <v>1094</v>
      </c>
      <c r="CD14" s="156" t="s">
        <v>96</v>
      </c>
      <c r="CE14" s="288"/>
      <c r="CF14" s="289">
        <f t="shared" si="12"/>
        <v>0</v>
      </c>
      <c r="CG14" s="289">
        <f t="shared" si="50"/>
        <v>0</v>
      </c>
      <c r="CH14" s="268"/>
      <c r="CI14" s="291" t="s">
        <v>1094</v>
      </c>
      <c r="CJ14" s="156" t="s">
        <v>96</v>
      </c>
      <c r="CK14" s="288"/>
      <c r="CL14" s="289">
        <f t="shared" si="13"/>
        <v>0</v>
      </c>
      <c r="CM14" s="289">
        <f t="shared" si="51"/>
        <v>0</v>
      </c>
      <c r="CN14" s="268"/>
      <c r="CO14" s="291" t="s">
        <v>1094</v>
      </c>
      <c r="CP14" s="156" t="s">
        <v>96</v>
      </c>
      <c r="CQ14" s="288"/>
      <c r="CR14" s="289">
        <f t="shared" si="14"/>
        <v>0</v>
      </c>
      <c r="CS14" s="289">
        <f t="shared" si="52"/>
        <v>0</v>
      </c>
      <c r="CT14" s="268"/>
      <c r="CU14" s="291" t="s">
        <v>1094</v>
      </c>
      <c r="CV14" s="156" t="s">
        <v>96</v>
      </c>
      <c r="CW14" s="288"/>
      <c r="CX14" s="289">
        <f t="shared" si="15"/>
        <v>0</v>
      </c>
      <c r="CY14" s="289">
        <f t="shared" si="53"/>
        <v>0</v>
      </c>
      <c r="CZ14" s="268"/>
      <c r="DA14" s="291" t="s">
        <v>1094</v>
      </c>
      <c r="DB14" s="156" t="s">
        <v>96</v>
      </c>
      <c r="DC14" s="288"/>
      <c r="DD14" s="289">
        <f t="shared" si="16"/>
        <v>0</v>
      </c>
      <c r="DE14" s="289">
        <f t="shared" si="54"/>
        <v>0</v>
      </c>
      <c r="DF14" s="268"/>
      <c r="DG14" s="291" t="s">
        <v>1094</v>
      </c>
      <c r="DH14" s="156" t="s">
        <v>96</v>
      </c>
      <c r="DI14" s="288"/>
      <c r="DJ14" s="289">
        <f t="shared" si="17"/>
        <v>0</v>
      </c>
      <c r="DK14" s="289">
        <f t="shared" si="55"/>
        <v>0</v>
      </c>
      <c r="DL14" s="268"/>
      <c r="DM14" s="291" t="s">
        <v>1094</v>
      </c>
      <c r="DN14" s="156" t="s">
        <v>96</v>
      </c>
      <c r="DO14" s="288"/>
      <c r="DP14" s="289">
        <f t="shared" si="18"/>
        <v>0</v>
      </c>
      <c r="DQ14" s="289">
        <f t="shared" si="56"/>
        <v>0</v>
      </c>
      <c r="DR14" s="268"/>
      <c r="DS14" s="291" t="s">
        <v>1094</v>
      </c>
      <c r="DT14" s="156" t="s">
        <v>96</v>
      </c>
      <c r="DU14" s="288"/>
      <c r="DV14" s="289">
        <f t="shared" si="19"/>
        <v>0</v>
      </c>
      <c r="DW14" s="289">
        <f t="shared" si="57"/>
        <v>0</v>
      </c>
      <c r="DX14" s="268"/>
      <c r="DY14" s="291" t="s">
        <v>1094</v>
      </c>
      <c r="DZ14" s="156" t="s">
        <v>96</v>
      </c>
      <c r="EA14" s="288"/>
      <c r="EB14" s="289">
        <f t="shared" si="20"/>
        <v>0</v>
      </c>
      <c r="EC14" s="289">
        <f t="shared" si="58"/>
        <v>0</v>
      </c>
      <c r="ED14" s="268"/>
      <c r="EE14" s="291" t="s">
        <v>1094</v>
      </c>
      <c r="EF14" s="156" t="s">
        <v>96</v>
      </c>
      <c r="EG14" s="288"/>
      <c r="EH14" s="289">
        <f t="shared" si="21"/>
        <v>0</v>
      </c>
      <c r="EI14" s="289">
        <f t="shared" si="59"/>
        <v>0</v>
      </c>
      <c r="EJ14" s="268"/>
      <c r="EK14" s="291" t="s">
        <v>1094</v>
      </c>
      <c r="EL14" s="156" t="s">
        <v>96</v>
      </c>
      <c r="EM14" s="288"/>
      <c r="EN14" s="289">
        <f t="shared" si="22"/>
        <v>0</v>
      </c>
      <c r="EO14" s="289">
        <f t="shared" si="60"/>
        <v>0</v>
      </c>
      <c r="EP14" s="268"/>
      <c r="EQ14" s="291" t="s">
        <v>1094</v>
      </c>
      <c r="ER14" s="156" t="s">
        <v>96</v>
      </c>
      <c r="ES14" s="288"/>
      <c r="ET14" s="289">
        <f t="shared" si="23"/>
        <v>0</v>
      </c>
      <c r="EU14" s="289">
        <f t="shared" si="61"/>
        <v>0</v>
      </c>
      <c r="EV14" s="268"/>
      <c r="EW14" s="291" t="s">
        <v>1094</v>
      </c>
      <c r="EX14" s="156" t="s">
        <v>96</v>
      </c>
      <c r="EY14" s="288"/>
      <c r="EZ14" s="289">
        <f t="shared" si="24"/>
        <v>0</v>
      </c>
      <c r="FA14" s="289">
        <f t="shared" si="62"/>
        <v>0</v>
      </c>
      <c r="FB14" s="268"/>
      <c r="FC14" s="291" t="s">
        <v>1094</v>
      </c>
      <c r="FD14" s="156" t="s">
        <v>96</v>
      </c>
      <c r="FE14" s="288"/>
      <c r="FF14" s="289">
        <f t="shared" si="25"/>
        <v>0</v>
      </c>
      <c r="FG14" s="289">
        <f t="shared" si="63"/>
        <v>0</v>
      </c>
      <c r="FH14" s="268"/>
      <c r="FI14" s="291" t="s">
        <v>1094</v>
      </c>
      <c r="FJ14" s="156" t="s">
        <v>96</v>
      </c>
      <c r="FK14" s="288"/>
      <c r="FL14" s="289">
        <f t="shared" si="26"/>
        <v>0</v>
      </c>
      <c r="FM14" s="289">
        <f t="shared" si="64"/>
        <v>0</v>
      </c>
      <c r="FN14" s="268"/>
      <c r="FO14" s="291" t="s">
        <v>1094</v>
      </c>
      <c r="FP14" s="156" t="s">
        <v>96</v>
      </c>
      <c r="FQ14" s="288"/>
      <c r="FR14" s="289">
        <f t="shared" si="27"/>
        <v>0</v>
      </c>
      <c r="FS14" s="289">
        <f t="shared" si="65"/>
        <v>0</v>
      </c>
      <c r="FT14" s="268"/>
      <c r="FU14" s="290">
        <v>3</v>
      </c>
      <c r="FV14" s="156">
        <v>0.26300000000000001</v>
      </c>
      <c r="FW14" s="288">
        <f>+$G$14</f>
        <v>17376.253685414413</v>
      </c>
      <c r="FX14" s="289">
        <f t="shared" si="28"/>
        <v>24292.002652209347</v>
      </c>
      <c r="FY14" s="289">
        <f t="shared" si="66"/>
        <v>72876.007956628047</v>
      </c>
      <c r="FZ14" s="268"/>
      <c r="GA14" s="291" t="s">
        <v>1094</v>
      </c>
      <c r="GB14" s="156" t="s">
        <v>96</v>
      </c>
      <c r="GC14" s="288"/>
      <c r="GD14" s="289">
        <f t="shared" si="29"/>
        <v>0</v>
      </c>
      <c r="GE14" s="289">
        <f t="shared" si="67"/>
        <v>0</v>
      </c>
      <c r="GF14" s="268"/>
      <c r="GG14" s="291" t="s">
        <v>1094</v>
      </c>
      <c r="GH14" s="156" t="s">
        <v>96</v>
      </c>
      <c r="GI14" s="288"/>
      <c r="GJ14" s="289">
        <f t="shared" si="30"/>
        <v>0</v>
      </c>
      <c r="GK14" s="289">
        <f t="shared" si="68"/>
        <v>0</v>
      </c>
      <c r="GL14" s="268"/>
      <c r="GM14" s="291" t="s">
        <v>1094</v>
      </c>
      <c r="GN14" s="156" t="s">
        <v>96</v>
      </c>
      <c r="GO14" s="288"/>
      <c r="GP14" s="289">
        <f t="shared" si="31"/>
        <v>0</v>
      </c>
      <c r="GQ14" s="289">
        <f t="shared" si="69"/>
        <v>0</v>
      </c>
      <c r="GR14" s="268"/>
      <c r="GS14" s="291" t="s">
        <v>1094</v>
      </c>
      <c r="GT14" s="156" t="s">
        <v>96</v>
      </c>
      <c r="GU14" s="288"/>
      <c r="GV14" s="289">
        <f t="shared" si="32"/>
        <v>0</v>
      </c>
      <c r="GW14" s="289">
        <f t="shared" si="70"/>
        <v>0</v>
      </c>
      <c r="GX14" s="268"/>
      <c r="GY14" s="291" t="s">
        <v>1094</v>
      </c>
      <c r="GZ14" s="156" t="s">
        <v>96</v>
      </c>
      <c r="HA14" s="288"/>
      <c r="HB14" s="289">
        <f t="shared" si="33"/>
        <v>0</v>
      </c>
      <c r="HC14" s="289">
        <f t="shared" si="71"/>
        <v>0</v>
      </c>
      <c r="HD14" s="268"/>
      <c r="HE14" s="291" t="s">
        <v>1094</v>
      </c>
      <c r="HF14" s="156" t="s">
        <v>96</v>
      </c>
      <c r="HG14" s="288"/>
      <c r="HH14" s="289">
        <f t="shared" si="34"/>
        <v>0</v>
      </c>
      <c r="HI14" s="289">
        <f t="shared" si="72"/>
        <v>0</v>
      </c>
      <c r="HJ14" s="268"/>
      <c r="HK14" s="291" t="s">
        <v>1094</v>
      </c>
      <c r="HL14" s="156" t="s">
        <v>96</v>
      </c>
      <c r="HM14" s="288"/>
      <c r="HN14" s="289">
        <f t="shared" si="35"/>
        <v>0</v>
      </c>
      <c r="HO14" s="289">
        <f t="shared" si="73"/>
        <v>0</v>
      </c>
      <c r="HP14" s="268"/>
      <c r="HQ14" s="291" t="s">
        <v>1094</v>
      </c>
      <c r="HR14" s="156" t="s">
        <v>96</v>
      </c>
      <c r="HS14" s="288"/>
      <c r="HT14" s="289">
        <f t="shared" si="36"/>
        <v>0</v>
      </c>
      <c r="HU14" s="289">
        <f t="shared" si="74"/>
        <v>0</v>
      </c>
      <c r="HV14" s="268"/>
    </row>
    <row r="15" spans="1:230" x14ac:dyDescent="0.2">
      <c r="A15" s="280" t="s">
        <v>1111</v>
      </c>
      <c r="B15" s="305" t="s">
        <v>1112</v>
      </c>
      <c r="C15" s="300">
        <v>351102.35</v>
      </c>
      <c r="D15" s="306">
        <v>44531</v>
      </c>
      <c r="E15" s="307">
        <v>241.33799999999999</v>
      </c>
      <c r="F15" s="284">
        <v>249.86600000000001</v>
      </c>
      <c r="G15" s="285">
        <f t="shared" si="37"/>
        <v>363509.01965334924</v>
      </c>
      <c r="H15" s="267"/>
      <c r="I15" s="293">
        <v>0</v>
      </c>
      <c r="J15" s="304"/>
      <c r="K15" s="288"/>
      <c r="L15" s="289">
        <f t="shared" si="0"/>
        <v>0</v>
      </c>
      <c r="M15" s="289"/>
      <c r="N15" s="268"/>
      <c r="O15" s="291">
        <v>0</v>
      </c>
      <c r="P15" s="156" t="s">
        <v>96</v>
      </c>
      <c r="Q15" s="288"/>
      <c r="R15" s="289">
        <f t="shared" si="1"/>
        <v>0</v>
      </c>
      <c r="S15" s="289">
        <f t="shared" si="39"/>
        <v>0</v>
      </c>
      <c r="T15" s="268"/>
      <c r="U15" s="291" t="s">
        <v>1094</v>
      </c>
      <c r="V15" s="156" t="s">
        <v>96</v>
      </c>
      <c r="W15" s="288"/>
      <c r="X15" s="289">
        <f t="shared" si="2"/>
        <v>0</v>
      </c>
      <c r="Y15" s="289">
        <f t="shared" si="40"/>
        <v>0</v>
      </c>
      <c r="Z15" s="268"/>
      <c r="AA15" s="291" t="s">
        <v>1094</v>
      </c>
      <c r="AB15" s="156" t="s">
        <v>96</v>
      </c>
      <c r="AC15" s="288"/>
      <c r="AD15" s="289">
        <f t="shared" si="3"/>
        <v>0</v>
      </c>
      <c r="AE15" s="289">
        <f t="shared" si="41"/>
        <v>0</v>
      </c>
      <c r="AF15" s="268"/>
      <c r="AG15" s="291" t="s">
        <v>1094</v>
      </c>
      <c r="AH15" s="156" t="s">
        <v>96</v>
      </c>
      <c r="AI15" s="288"/>
      <c r="AJ15" s="289">
        <f t="shared" si="4"/>
        <v>0</v>
      </c>
      <c r="AK15" s="289">
        <f t="shared" si="42"/>
        <v>0</v>
      </c>
      <c r="AL15" s="268"/>
      <c r="AM15" s="291" t="s">
        <v>1094</v>
      </c>
      <c r="AN15" s="156" t="s">
        <v>96</v>
      </c>
      <c r="AO15" s="288"/>
      <c r="AP15" s="289">
        <f t="shared" si="5"/>
        <v>0</v>
      </c>
      <c r="AQ15" s="289">
        <f t="shared" si="43"/>
        <v>0</v>
      </c>
      <c r="AR15" s="268"/>
      <c r="AS15" s="291" t="s">
        <v>1094</v>
      </c>
      <c r="AT15" s="156" t="s">
        <v>96</v>
      </c>
      <c r="AU15" s="288"/>
      <c r="AV15" s="289">
        <f t="shared" si="6"/>
        <v>0</v>
      </c>
      <c r="AW15" s="289">
        <f t="shared" si="44"/>
        <v>0</v>
      </c>
      <c r="AX15" s="268"/>
      <c r="AY15" s="291" t="s">
        <v>1094</v>
      </c>
      <c r="AZ15" s="156" t="s">
        <v>96</v>
      </c>
      <c r="BA15" s="288"/>
      <c r="BB15" s="289">
        <f t="shared" si="7"/>
        <v>0</v>
      </c>
      <c r="BC15" s="289">
        <f t="shared" si="45"/>
        <v>0</v>
      </c>
      <c r="BD15" s="268"/>
      <c r="BE15" s="291" t="s">
        <v>1094</v>
      </c>
      <c r="BF15" s="156" t="s">
        <v>96</v>
      </c>
      <c r="BG15" s="288"/>
      <c r="BH15" s="289">
        <f t="shared" si="8"/>
        <v>0</v>
      </c>
      <c r="BI15" s="289">
        <f t="shared" si="46"/>
        <v>0</v>
      </c>
      <c r="BJ15" s="268"/>
      <c r="BK15" s="291" t="s">
        <v>1094</v>
      </c>
      <c r="BL15" s="156" t="s">
        <v>96</v>
      </c>
      <c r="BM15" s="288"/>
      <c r="BN15" s="289">
        <f t="shared" si="9"/>
        <v>0</v>
      </c>
      <c r="BO15" s="289">
        <f t="shared" si="47"/>
        <v>0</v>
      </c>
      <c r="BP15" s="268"/>
      <c r="BQ15" s="291" t="s">
        <v>1094</v>
      </c>
      <c r="BR15" s="156" t="s">
        <v>96</v>
      </c>
      <c r="BS15" s="288"/>
      <c r="BT15" s="289">
        <f t="shared" si="10"/>
        <v>0</v>
      </c>
      <c r="BU15" s="289">
        <f t="shared" si="48"/>
        <v>0</v>
      </c>
      <c r="BV15" s="268"/>
      <c r="BW15" s="291" t="s">
        <v>1094</v>
      </c>
      <c r="BX15" s="156" t="s">
        <v>96</v>
      </c>
      <c r="BY15" s="288"/>
      <c r="BZ15" s="289">
        <f t="shared" si="11"/>
        <v>0</v>
      </c>
      <c r="CA15" s="289">
        <f t="shared" si="49"/>
        <v>0</v>
      </c>
      <c r="CB15" s="268"/>
      <c r="CC15" s="290">
        <v>1</v>
      </c>
      <c r="CD15" s="156">
        <v>0.78</v>
      </c>
      <c r="CE15" s="288">
        <f>+$G$15</f>
        <v>363509.01965334924</v>
      </c>
      <c r="CF15" s="289">
        <f t="shared" si="12"/>
        <v>508185.6094753822</v>
      </c>
      <c r="CG15" s="289">
        <f t="shared" si="50"/>
        <v>508185.6094753822</v>
      </c>
      <c r="CH15" s="268"/>
      <c r="CI15" s="290">
        <v>1</v>
      </c>
      <c r="CJ15" s="156">
        <v>0.79500000000000004</v>
      </c>
      <c r="CK15" s="288">
        <f>+$G$15</f>
        <v>363509.01965334924</v>
      </c>
      <c r="CL15" s="289">
        <f t="shared" si="13"/>
        <v>508185.6094753822</v>
      </c>
      <c r="CM15" s="289">
        <f t="shared" si="51"/>
        <v>508185.6094753822</v>
      </c>
      <c r="CN15" s="268"/>
      <c r="CO15" s="291" t="s">
        <v>1094</v>
      </c>
      <c r="CP15" s="156" t="s">
        <v>96</v>
      </c>
      <c r="CQ15" s="288"/>
      <c r="CR15" s="289">
        <f t="shared" si="14"/>
        <v>0</v>
      </c>
      <c r="CS15" s="289">
        <f t="shared" si="52"/>
        <v>0</v>
      </c>
      <c r="CT15" s="268"/>
      <c r="CU15" s="291" t="s">
        <v>1094</v>
      </c>
      <c r="CV15" s="156" t="s">
        <v>96</v>
      </c>
      <c r="CW15" s="288"/>
      <c r="CX15" s="289">
        <f t="shared" si="15"/>
        <v>0</v>
      </c>
      <c r="CY15" s="289">
        <f t="shared" si="53"/>
        <v>0</v>
      </c>
      <c r="CZ15" s="268"/>
      <c r="DA15" s="291" t="s">
        <v>1094</v>
      </c>
      <c r="DB15" s="156" t="s">
        <v>96</v>
      </c>
      <c r="DC15" s="288"/>
      <c r="DD15" s="289">
        <f t="shared" si="16"/>
        <v>0</v>
      </c>
      <c r="DE15" s="289">
        <f t="shared" si="54"/>
        <v>0</v>
      </c>
      <c r="DF15" s="268"/>
      <c r="DG15" s="291" t="s">
        <v>1094</v>
      </c>
      <c r="DH15" s="156" t="s">
        <v>96</v>
      </c>
      <c r="DI15" s="288"/>
      <c r="DJ15" s="289">
        <f t="shared" si="17"/>
        <v>0</v>
      </c>
      <c r="DK15" s="289">
        <f t="shared" si="55"/>
        <v>0</v>
      </c>
      <c r="DL15" s="268"/>
      <c r="DM15" s="291" t="s">
        <v>1094</v>
      </c>
      <c r="DN15" s="156" t="s">
        <v>96</v>
      </c>
      <c r="DO15" s="288"/>
      <c r="DP15" s="289">
        <f t="shared" si="18"/>
        <v>0</v>
      </c>
      <c r="DQ15" s="289">
        <f t="shared" si="56"/>
        <v>0</v>
      </c>
      <c r="DR15" s="268"/>
      <c r="DS15" s="291" t="s">
        <v>1094</v>
      </c>
      <c r="DT15" s="156" t="s">
        <v>96</v>
      </c>
      <c r="DU15" s="288"/>
      <c r="DV15" s="289">
        <f t="shared" si="19"/>
        <v>0</v>
      </c>
      <c r="DW15" s="289">
        <f t="shared" si="57"/>
        <v>0</v>
      </c>
      <c r="DX15" s="268"/>
      <c r="DY15" s="291" t="s">
        <v>1094</v>
      </c>
      <c r="DZ15" s="156" t="s">
        <v>96</v>
      </c>
      <c r="EA15" s="288"/>
      <c r="EB15" s="289">
        <f t="shared" si="20"/>
        <v>0</v>
      </c>
      <c r="EC15" s="289">
        <f t="shared" si="58"/>
        <v>0</v>
      </c>
      <c r="ED15" s="268"/>
      <c r="EE15" s="291" t="s">
        <v>1094</v>
      </c>
      <c r="EF15" s="156" t="s">
        <v>96</v>
      </c>
      <c r="EG15" s="288"/>
      <c r="EH15" s="289">
        <f t="shared" si="21"/>
        <v>0</v>
      </c>
      <c r="EI15" s="289">
        <f t="shared" si="59"/>
        <v>0</v>
      </c>
      <c r="EJ15" s="268"/>
      <c r="EK15" s="291" t="s">
        <v>1094</v>
      </c>
      <c r="EL15" s="156" t="s">
        <v>96</v>
      </c>
      <c r="EM15" s="288"/>
      <c r="EN15" s="289">
        <f t="shared" si="22"/>
        <v>0</v>
      </c>
      <c r="EO15" s="289">
        <f t="shared" si="60"/>
        <v>0</v>
      </c>
      <c r="EP15" s="268"/>
      <c r="EQ15" s="291" t="s">
        <v>1094</v>
      </c>
      <c r="ER15" s="156" t="s">
        <v>96</v>
      </c>
      <c r="ES15" s="288"/>
      <c r="ET15" s="289">
        <f t="shared" si="23"/>
        <v>0</v>
      </c>
      <c r="EU15" s="289">
        <f t="shared" si="61"/>
        <v>0</v>
      </c>
      <c r="EV15" s="268"/>
      <c r="EW15" s="291" t="s">
        <v>1094</v>
      </c>
      <c r="EX15" s="156" t="s">
        <v>96</v>
      </c>
      <c r="EY15" s="288"/>
      <c r="EZ15" s="289">
        <f t="shared" si="24"/>
        <v>0</v>
      </c>
      <c r="FA15" s="289">
        <f t="shared" si="62"/>
        <v>0</v>
      </c>
      <c r="FB15" s="268"/>
      <c r="FC15" s="291" t="s">
        <v>1094</v>
      </c>
      <c r="FD15" s="156" t="s">
        <v>96</v>
      </c>
      <c r="FE15" s="288"/>
      <c r="FF15" s="289">
        <f t="shared" si="25"/>
        <v>0</v>
      </c>
      <c r="FG15" s="289">
        <f t="shared" si="63"/>
        <v>0</v>
      </c>
      <c r="FH15" s="268"/>
      <c r="FI15" s="291" t="s">
        <v>1094</v>
      </c>
      <c r="FJ15" s="156" t="s">
        <v>96</v>
      </c>
      <c r="FK15" s="288"/>
      <c r="FL15" s="289">
        <f t="shared" si="26"/>
        <v>0</v>
      </c>
      <c r="FM15" s="289">
        <f t="shared" si="64"/>
        <v>0</v>
      </c>
      <c r="FN15" s="268"/>
      <c r="FO15" s="291" t="s">
        <v>1094</v>
      </c>
      <c r="FP15" s="156" t="s">
        <v>96</v>
      </c>
      <c r="FQ15" s="288"/>
      <c r="FR15" s="289">
        <f t="shared" si="27"/>
        <v>0</v>
      </c>
      <c r="FS15" s="289">
        <f t="shared" si="65"/>
        <v>0</v>
      </c>
      <c r="FT15" s="268"/>
      <c r="FU15" s="291" t="s">
        <v>1094</v>
      </c>
      <c r="FV15" s="156" t="s">
        <v>96</v>
      </c>
      <c r="FW15" s="288"/>
      <c r="FX15" s="289">
        <f t="shared" si="28"/>
        <v>0</v>
      </c>
      <c r="FY15" s="289">
        <f t="shared" si="66"/>
        <v>0</v>
      </c>
      <c r="FZ15" s="268"/>
      <c r="GA15" s="291" t="s">
        <v>1094</v>
      </c>
      <c r="GB15" s="156" t="s">
        <v>96</v>
      </c>
      <c r="GC15" s="288"/>
      <c r="GD15" s="289">
        <f t="shared" si="29"/>
        <v>0</v>
      </c>
      <c r="GE15" s="289">
        <f t="shared" si="67"/>
        <v>0</v>
      </c>
      <c r="GF15" s="268"/>
      <c r="GG15" s="291" t="s">
        <v>1094</v>
      </c>
      <c r="GH15" s="156" t="s">
        <v>96</v>
      </c>
      <c r="GI15" s="288"/>
      <c r="GJ15" s="289">
        <f t="shared" si="30"/>
        <v>0</v>
      </c>
      <c r="GK15" s="289">
        <f t="shared" si="68"/>
        <v>0</v>
      </c>
      <c r="GL15" s="268"/>
      <c r="GM15" s="291" t="s">
        <v>1094</v>
      </c>
      <c r="GN15" s="156" t="s">
        <v>96</v>
      </c>
      <c r="GO15" s="288"/>
      <c r="GP15" s="289">
        <f t="shared" si="31"/>
        <v>0</v>
      </c>
      <c r="GQ15" s="289">
        <f t="shared" si="69"/>
        <v>0</v>
      </c>
      <c r="GR15" s="268"/>
      <c r="GS15" s="291" t="s">
        <v>1094</v>
      </c>
      <c r="GT15" s="156" t="s">
        <v>96</v>
      </c>
      <c r="GU15" s="288"/>
      <c r="GV15" s="289">
        <f t="shared" si="32"/>
        <v>0</v>
      </c>
      <c r="GW15" s="289">
        <f t="shared" si="70"/>
        <v>0</v>
      </c>
      <c r="GX15" s="268"/>
      <c r="GY15" s="291" t="s">
        <v>1094</v>
      </c>
      <c r="GZ15" s="156" t="s">
        <v>96</v>
      </c>
      <c r="HA15" s="288"/>
      <c r="HB15" s="289">
        <f t="shared" si="33"/>
        <v>0</v>
      </c>
      <c r="HC15" s="289">
        <f t="shared" si="71"/>
        <v>0</v>
      </c>
      <c r="HD15" s="268"/>
      <c r="HE15" s="291" t="s">
        <v>1094</v>
      </c>
      <c r="HF15" s="156" t="s">
        <v>96</v>
      </c>
      <c r="HG15" s="288"/>
      <c r="HH15" s="289">
        <f t="shared" si="34"/>
        <v>0</v>
      </c>
      <c r="HI15" s="289">
        <f t="shared" si="72"/>
        <v>0</v>
      </c>
      <c r="HJ15" s="268"/>
      <c r="HK15" s="291">
        <v>0</v>
      </c>
      <c r="HL15" s="156" t="s">
        <v>96</v>
      </c>
      <c r="HM15" s="288"/>
      <c r="HN15" s="289">
        <f t="shared" si="35"/>
        <v>0</v>
      </c>
      <c r="HO15" s="289">
        <f t="shared" si="73"/>
        <v>0</v>
      </c>
      <c r="HP15" s="268"/>
      <c r="HQ15" s="291">
        <v>0</v>
      </c>
      <c r="HR15" s="156" t="s">
        <v>96</v>
      </c>
      <c r="HS15" s="288"/>
      <c r="HT15" s="289">
        <f t="shared" si="36"/>
        <v>0</v>
      </c>
      <c r="HU15" s="289">
        <f t="shared" si="74"/>
        <v>0</v>
      </c>
      <c r="HV15" s="268"/>
    </row>
    <row r="16" spans="1:230" x14ac:dyDescent="0.2">
      <c r="A16" s="280" t="s">
        <v>1113</v>
      </c>
      <c r="B16" s="281" t="s">
        <v>1114</v>
      </c>
      <c r="C16" s="282">
        <v>1.4341088558444857</v>
      </c>
      <c r="D16" s="283">
        <v>45238</v>
      </c>
      <c r="E16" s="284">
        <v>252.85599999999999</v>
      </c>
      <c r="F16" s="284">
        <v>249.86600000000001</v>
      </c>
      <c r="G16" s="285">
        <f t="shared" si="37"/>
        <v>1.4171506445345901</v>
      </c>
      <c r="H16" s="267"/>
      <c r="I16" s="308">
        <v>5593.2770714285716</v>
      </c>
      <c r="J16" s="304">
        <v>0.11600000000000001</v>
      </c>
      <c r="K16" s="288">
        <f>+$G$16</f>
        <v>1.4171506445345901</v>
      </c>
      <c r="L16" s="289">
        <f t="shared" si="0"/>
        <v>1.9811766010593568</v>
      </c>
      <c r="M16" s="289">
        <f t="shared" si="38"/>
        <v>11081.26965715609</v>
      </c>
      <c r="N16" s="268"/>
      <c r="O16" s="309">
        <v>2895.8984999999998</v>
      </c>
      <c r="P16" s="156">
        <v>6.4000000000000001E-2</v>
      </c>
      <c r="Q16" s="288">
        <f>+$G$16</f>
        <v>1.4171506445345901</v>
      </c>
      <c r="R16" s="289">
        <f t="shared" si="1"/>
        <v>1.9811766010593568</v>
      </c>
      <c r="S16" s="289">
        <f t="shared" si="39"/>
        <v>5737.286347242889</v>
      </c>
      <c r="T16" s="268"/>
      <c r="U16" s="309">
        <v>8690.9048571428575</v>
      </c>
      <c r="V16" s="156">
        <v>0.15</v>
      </c>
      <c r="W16" s="288">
        <f>+$G$16</f>
        <v>1.4171506445345901</v>
      </c>
      <c r="X16" s="289">
        <f t="shared" si="2"/>
        <v>1.9811766010593568</v>
      </c>
      <c r="Y16" s="289">
        <f t="shared" si="40"/>
        <v>17218.217345004541</v>
      </c>
      <c r="Z16" s="268"/>
      <c r="AA16" s="309">
        <v>8690.9048571428575</v>
      </c>
      <c r="AB16" s="156">
        <v>0.15</v>
      </c>
      <c r="AC16" s="288">
        <f>+$G$16</f>
        <v>1.4171506445345901</v>
      </c>
      <c r="AD16" s="289">
        <f t="shared" si="3"/>
        <v>1.9811766010593568</v>
      </c>
      <c r="AE16" s="289">
        <f t="shared" si="41"/>
        <v>17218.217345004541</v>
      </c>
      <c r="AF16" s="268"/>
      <c r="AG16" s="309">
        <v>12382.596142857141</v>
      </c>
      <c r="AH16" s="156">
        <v>0.16300000000000001</v>
      </c>
      <c r="AI16" s="288">
        <f>+$G$16</f>
        <v>1.4171506445345901</v>
      </c>
      <c r="AJ16" s="289">
        <f t="shared" si="4"/>
        <v>1.9811766010593568</v>
      </c>
      <c r="AK16" s="289">
        <f t="shared" si="42"/>
        <v>24532.109738596413</v>
      </c>
      <c r="AL16" s="268"/>
      <c r="AM16" s="309">
        <v>12282.889642857142</v>
      </c>
      <c r="AN16" s="156">
        <v>0.16200000000000001</v>
      </c>
      <c r="AO16" s="288">
        <f>+$G$16</f>
        <v>1.4171506445345901</v>
      </c>
      <c r="AP16" s="289">
        <f t="shared" si="5"/>
        <v>1.9811766010593568</v>
      </c>
      <c r="AQ16" s="289">
        <f t="shared" si="43"/>
        <v>24334.573553822891</v>
      </c>
      <c r="AR16" s="268"/>
      <c r="AS16" s="309">
        <v>11252.589142857143</v>
      </c>
      <c r="AT16" s="156">
        <v>0.17899999999999999</v>
      </c>
      <c r="AU16" s="288">
        <f>+$G$16</f>
        <v>1.4171506445345901</v>
      </c>
      <c r="AV16" s="289">
        <f t="shared" si="6"/>
        <v>1.9811766010593568</v>
      </c>
      <c r="AW16" s="289">
        <f t="shared" si="44"/>
        <v>22293.366311163136</v>
      </c>
      <c r="AX16" s="268"/>
      <c r="AY16" s="309">
        <v>10646.889142857142</v>
      </c>
      <c r="AZ16" s="156">
        <v>0.17799999999999999</v>
      </c>
      <c r="BA16" s="288">
        <f>+$G$16</f>
        <v>1.4171506445345901</v>
      </c>
      <c r="BB16" s="289">
        <f t="shared" si="7"/>
        <v>1.9811766010593568</v>
      </c>
      <c r="BC16" s="289">
        <f t="shared" si="45"/>
        <v>21093.367643901482</v>
      </c>
      <c r="BD16" s="268"/>
      <c r="BE16" s="309">
        <v>9328.8548571428564</v>
      </c>
      <c r="BF16" s="156">
        <v>0.16</v>
      </c>
      <c r="BG16" s="288">
        <f>+$G$16</f>
        <v>1.4171506445345901</v>
      </c>
      <c r="BH16" s="289">
        <f t="shared" si="8"/>
        <v>1.9811766010593568</v>
      </c>
      <c r="BI16" s="289">
        <f t="shared" si="46"/>
        <v>18482.108957650355</v>
      </c>
      <c r="BJ16" s="268"/>
      <c r="BK16" s="309">
        <v>9328.8548571428564</v>
      </c>
      <c r="BL16" s="156">
        <v>0.16</v>
      </c>
      <c r="BM16" s="288">
        <f>+$G$16</f>
        <v>1.4171506445345901</v>
      </c>
      <c r="BN16" s="289">
        <f t="shared" si="9"/>
        <v>1.9811766010593568</v>
      </c>
      <c r="BO16" s="289">
        <f t="shared" si="47"/>
        <v>18482.108957650355</v>
      </c>
      <c r="BP16" s="268"/>
      <c r="BQ16" s="309">
        <v>8031.8877142857145</v>
      </c>
      <c r="BR16" s="156">
        <v>0.14099999999999999</v>
      </c>
      <c r="BS16" s="288">
        <f>+$G$16</f>
        <v>1.4171506445345901</v>
      </c>
      <c r="BT16" s="289">
        <f t="shared" si="10"/>
        <v>1.9811766010593568</v>
      </c>
      <c r="BU16" s="289">
        <f t="shared" si="48"/>
        <v>15912.588001878978</v>
      </c>
      <c r="BV16" s="268"/>
      <c r="BW16" s="309">
        <v>8090.1192142857135</v>
      </c>
      <c r="BX16" s="156">
        <v>0.123</v>
      </c>
      <c r="BY16" s="288">
        <f>+$G$16</f>
        <v>1.4171506445345901</v>
      </c>
      <c r="BZ16" s="289">
        <f t="shared" si="11"/>
        <v>1.9811766010593568</v>
      </c>
      <c r="CA16" s="289">
        <f t="shared" si="49"/>
        <v>16027.954887123564</v>
      </c>
      <c r="CB16" s="268"/>
      <c r="CC16" s="309">
        <v>3327.3785714285709</v>
      </c>
      <c r="CD16" s="156">
        <v>2.3E-2</v>
      </c>
      <c r="CE16" s="288">
        <f>+$G$16</f>
        <v>1.4171506445345901</v>
      </c>
      <c r="CF16" s="289">
        <f t="shared" si="12"/>
        <v>1.9811766010593568</v>
      </c>
      <c r="CG16" s="289">
        <f t="shared" si="50"/>
        <v>6592.1245685805943</v>
      </c>
      <c r="CH16" s="268"/>
      <c r="CI16" s="309">
        <v>630</v>
      </c>
      <c r="CJ16" s="156">
        <v>4.0000000000000001E-3</v>
      </c>
      <c r="CK16" s="288">
        <f>+$G$16</f>
        <v>1.4171506445345901</v>
      </c>
      <c r="CL16" s="289">
        <f t="shared" si="13"/>
        <v>1.9811766010593568</v>
      </c>
      <c r="CM16" s="289">
        <f t="shared" si="51"/>
        <v>1248.1412586673948</v>
      </c>
      <c r="CN16" s="268"/>
      <c r="CO16" s="309">
        <v>5160.2104761904757</v>
      </c>
      <c r="CP16" s="156">
        <v>0.89</v>
      </c>
      <c r="CQ16" s="288">
        <f>+$G$16</f>
        <v>1.4171506445345901</v>
      </c>
      <c r="CR16" s="289">
        <f t="shared" si="14"/>
        <v>1.9811766010593568</v>
      </c>
      <c r="CS16" s="289">
        <f t="shared" si="52"/>
        <v>10223.288251969932</v>
      </c>
      <c r="CT16" s="268"/>
      <c r="CU16" s="309">
        <v>6585.9904761904763</v>
      </c>
      <c r="CV16" s="156">
        <v>0.79600000000000004</v>
      </c>
      <c r="CW16" s="288">
        <f>+$G$16</f>
        <v>1.4171506445345901</v>
      </c>
      <c r="CX16" s="289">
        <f t="shared" si="15"/>
        <v>1.9811766010593568</v>
      </c>
      <c r="CY16" s="289">
        <f t="shared" si="53"/>
        <v>13048.010226228342</v>
      </c>
      <c r="CZ16" s="268"/>
      <c r="DA16" s="309">
        <v>9878.9857142857145</v>
      </c>
      <c r="DB16" s="156">
        <v>0.72299999999999998</v>
      </c>
      <c r="DC16" s="288">
        <f>+$G$16</f>
        <v>1.4171506445345901</v>
      </c>
      <c r="DD16" s="289">
        <f t="shared" si="16"/>
        <v>1.9811766010593568</v>
      </c>
      <c r="DE16" s="289">
        <f t="shared" si="54"/>
        <v>19572.015339342513</v>
      </c>
      <c r="DF16" s="268"/>
      <c r="DG16" s="309">
        <v>6585.9904761904763</v>
      </c>
      <c r="DH16" s="156">
        <v>0.79600000000000004</v>
      </c>
      <c r="DI16" s="288">
        <f>+$G$16</f>
        <v>1.4171506445345901</v>
      </c>
      <c r="DJ16" s="289">
        <f t="shared" si="17"/>
        <v>1.9811766010593568</v>
      </c>
      <c r="DK16" s="289">
        <f t="shared" si="55"/>
        <v>13048.010226228342</v>
      </c>
      <c r="DL16" s="268"/>
      <c r="DM16" s="309">
        <v>9878.9857142857145</v>
      </c>
      <c r="DN16" s="156">
        <v>0.72299999999999998</v>
      </c>
      <c r="DO16" s="288">
        <f>+$G$16</f>
        <v>1.4171506445345901</v>
      </c>
      <c r="DP16" s="289">
        <f t="shared" si="18"/>
        <v>1.9811766010593568</v>
      </c>
      <c r="DQ16" s="289">
        <f t="shared" si="56"/>
        <v>19572.015339342513</v>
      </c>
      <c r="DR16" s="268"/>
      <c r="DS16" s="309">
        <v>6585.9904761904763</v>
      </c>
      <c r="DT16" s="156">
        <v>0.81899999999999995</v>
      </c>
      <c r="DU16" s="288">
        <f>+$G$16</f>
        <v>1.4171506445345901</v>
      </c>
      <c r="DV16" s="289">
        <f t="shared" si="19"/>
        <v>1.9811766010593568</v>
      </c>
      <c r="DW16" s="289">
        <f t="shared" si="57"/>
        <v>13048.010226228342</v>
      </c>
      <c r="DX16" s="268"/>
      <c r="DY16" s="309">
        <v>9878.9857142857145</v>
      </c>
      <c r="DZ16" s="156">
        <v>0.75</v>
      </c>
      <c r="EA16" s="288">
        <f>+$G$16</f>
        <v>1.4171506445345901</v>
      </c>
      <c r="EB16" s="289">
        <f t="shared" si="20"/>
        <v>1.9811766010593568</v>
      </c>
      <c r="EC16" s="289">
        <f t="shared" si="58"/>
        <v>19572.015339342513</v>
      </c>
      <c r="ED16" s="268"/>
      <c r="EE16" s="309">
        <v>15480.631428571429</v>
      </c>
      <c r="EF16" s="156">
        <v>0.84</v>
      </c>
      <c r="EG16" s="288">
        <f>+$G$16</f>
        <v>1.4171506445345901</v>
      </c>
      <c r="EH16" s="289">
        <f t="shared" si="21"/>
        <v>1.9811766010593568</v>
      </c>
      <c r="EI16" s="289">
        <f t="shared" si="59"/>
        <v>30669.864755909799</v>
      </c>
      <c r="EJ16" s="268"/>
      <c r="EK16" s="310" t="s">
        <v>1094</v>
      </c>
      <c r="EL16" s="156" t="s">
        <v>96</v>
      </c>
      <c r="EM16" s="288"/>
      <c r="EN16" s="289">
        <f t="shared" si="22"/>
        <v>0</v>
      </c>
      <c r="EO16" s="289">
        <f t="shared" si="60"/>
        <v>0</v>
      </c>
      <c r="EP16" s="268"/>
      <c r="EQ16" s="310" t="s">
        <v>1094</v>
      </c>
      <c r="ER16" s="156" t="s">
        <v>96</v>
      </c>
      <c r="ES16" s="288"/>
      <c r="ET16" s="289">
        <f t="shared" si="23"/>
        <v>0</v>
      </c>
      <c r="EU16" s="289">
        <f t="shared" si="61"/>
        <v>0</v>
      </c>
      <c r="EV16" s="268"/>
      <c r="EW16" s="309">
        <v>16388.578357142855</v>
      </c>
      <c r="EX16" s="156">
        <v>0.219</v>
      </c>
      <c r="EY16" s="288">
        <f>+$G$16</f>
        <v>1.4171506445345901</v>
      </c>
      <c r="EZ16" s="289">
        <f t="shared" si="24"/>
        <v>1.9811766010593568</v>
      </c>
      <c r="FA16" s="289">
        <f t="shared" si="62"/>
        <v>32468.667965799217</v>
      </c>
      <c r="FB16" s="268"/>
      <c r="FC16" s="309">
        <v>16388.578357142855</v>
      </c>
      <c r="FD16" s="156">
        <v>0.219</v>
      </c>
      <c r="FE16" s="288">
        <f>+$G$16</f>
        <v>1.4171506445345901</v>
      </c>
      <c r="FF16" s="289">
        <f t="shared" si="25"/>
        <v>1.9811766010593568</v>
      </c>
      <c r="FG16" s="289">
        <f t="shared" si="63"/>
        <v>32468.667965799217</v>
      </c>
      <c r="FH16" s="268"/>
      <c r="FI16" s="309">
        <v>2166.192</v>
      </c>
      <c r="FJ16" s="156">
        <v>5.1999999999999998E-2</v>
      </c>
      <c r="FK16" s="288">
        <f>+$G$16</f>
        <v>1.4171506445345901</v>
      </c>
      <c r="FL16" s="289">
        <f t="shared" si="26"/>
        <v>1.9811766010593568</v>
      </c>
      <c r="FM16" s="289">
        <f t="shared" si="64"/>
        <v>4291.60890380197</v>
      </c>
      <c r="FN16" s="268"/>
      <c r="FO16" s="309">
        <v>1505.0070000000001</v>
      </c>
      <c r="FP16" s="156">
        <v>5.0999999999999997E-2</v>
      </c>
      <c r="FQ16" s="288">
        <f>+$G$16</f>
        <v>1.4171506445345901</v>
      </c>
      <c r="FR16" s="289">
        <f t="shared" si="27"/>
        <v>1.9811766010593568</v>
      </c>
      <c r="FS16" s="289">
        <f t="shared" si="65"/>
        <v>2981.6846528305396</v>
      </c>
      <c r="FT16" s="268"/>
      <c r="FU16" s="309">
        <v>4252.0343809523811</v>
      </c>
      <c r="FV16" s="156">
        <v>9.4E-2</v>
      </c>
      <c r="FW16" s="288">
        <f>+$G$16</f>
        <v>1.4171506445345901</v>
      </c>
      <c r="FX16" s="289">
        <f t="shared" si="28"/>
        <v>1.9811766010593568</v>
      </c>
      <c r="FY16" s="289">
        <f t="shared" si="66"/>
        <v>8424.0310224427649</v>
      </c>
      <c r="FZ16" s="268"/>
      <c r="GA16" s="309">
        <v>1505.0070000000001</v>
      </c>
      <c r="GB16" s="156">
        <v>5.0999999999999997E-2</v>
      </c>
      <c r="GC16" s="288">
        <f>+$G$16</f>
        <v>1.4171506445345901</v>
      </c>
      <c r="GD16" s="289">
        <f t="shared" si="29"/>
        <v>1.9811766010593568</v>
      </c>
      <c r="GE16" s="289">
        <f t="shared" si="67"/>
        <v>2981.6846528305396</v>
      </c>
      <c r="GF16" s="268"/>
      <c r="GG16" s="309">
        <v>3010.0140000000001</v>
      </c>
      <c r="GH16" s="156">
        <v>5.1999999999999998E-2</v>
      </c>
      <c r="GI16" s="288">
        <f>+$G$16</f>
        <v>1.4171506445345901</v>
      </c>
      <c r="GJ16" s="289">
        <f t="shared" si="30"/>
        <v>1.9811766010593568</v>
      </c>
      <c r="GK16" s="289">
        <f t="shared" si="68"/>
        <v>5963.3693056610791</v>
      </c>
      <c r="GL16" s="268"/>
      <c r="GM16" s="309">
        <v>2851.56</v>
      </c>
      <c r="GN16" s="156">
        <v>0.628</v>
      </c>
      <c r="GO16" s="288">
        <f>+$G$16</f>
        <v>1.4171506445345901</v>
      </c>
      <c r="GP16" s="289">
        <f t="shared" si="31"/>
        <v>1.9811766010593568</v>
      </c>
      <c r="GQ16" s="289">
        <f t="shared" si="69"/>
        <v>5649.4439485168195</v>
      </c>
      <c r="GR16" s="268"/>
      <c r="GS16" s="309">
        <v>4277.34</v>
      </c>
      <c r="GT16" s="156">
        <v>0.53</v>
      </c>
      <c r="GU16" s="288">
        <f>+$G$16</f>
        <v>1.4171506445345901</v>
      </c>
      <c r="GV16" s="289">
        <f t="shared" si="32"/>
        <v>1.9811766010593568</v>
      </c>
      <c r="GW16" s="289">
        <f t="shared" si="70"/>
        <v>8474.1659227752298</v>
      </c>
      <c r="GX16" s="268"/>
      <c r="GY16" s="291" t="s">
        <v>1094</v>
      </c>
      <c r="GZ16" s="156" t="s">
        <v>96</v>
      </c>
      <c r="HA16" s="288"/>
      <c r="HB16" s="289">
        <f t="shared" si="33"/>
        <v>0</v>
      </c>
      <c r="HC16" s="289">
        <f t="shared" si="71"/>
        <v>0</v>
      </c>
      <c r="HD16" s="268"/>
      <c r="HE16" s="310" t="s">
        <v>1094</v>
      </c>
      <c r="HF16" s="156" t="s">
        <v>96</v>
      </c>
      <c r="HG16" s="288"/>
      <c r="HH16" s="289">
        <f t="shared" si="34"/>
        <v>0</v>
      </c>
      <c r="HI16" s="289">
        <f t="shared" si="72"/>
        <v>0</v>
      </c>
      <c r="HJ16" s="268"/>
      <c r="HK16" s="311" t="s">
        <v>1094</v>
      </c>
      <c r="HL16" s="156" t="s">
        <v>96</v>
      </c>
      <c r="HM16" s="288"/>
      <c r="HN16" s="289">
        <f t="shared" si="35"/>
        <v>0</v>
      </c>
      <c r="HO16" s="289">
        <f t="shared" si="73"/>
        <v>0</v>
      </c>
      <c r="HP16" s="268"/>
      <c r="HQ16" s="311" t="s">
        <v>1094</v>
      </c>
      <c r="HR16" s="156" t="s">
        <v>96</v>
      </c>
      <c r="HS16" s="288"/>
      <c r="HT16" s="289">
        <f t="shared" si="36"/>
        <v>0</v>
      </c>
      <c r="HU16" s="289">
        <f t="shared" si="74"/>
        <v>0</v>
      </c>
      <c r="HV16" s="268"/>
    </row>
    <row r="17" spans="1:230" x14ac:dyDescent="0.2">
      <c r="A17" s="280" t="s">
        <v>1115</v>
      </c>
      <c r="B17" s="281" t="s">
        <v>1116</v>
      </c>
      <c r="C17" s="282">
        <v>3.0588206694737226</v>
      </c>
      <c r="D17" s="283">
        <v>45275</v>
      </c>
      <c r="E17" s="307">
        <v>249.86600000000001</v>
      </c>
      <c r="F17" s="284">
        <v>249.86600000000001</v>
      </c>
      <c r="G17" s="285">
        <f t="shared" si="37"/>
        <v>3.0588206694737226</v>
      </c>
      <c r="H17" s="267"/>
      <c r="I17" s="312">
        <v>140</v>
      </c>
      <c r="J17" s="304">
        <v>8.0000000000000002E-3</v>
      </c>
      <c r="K17" s="288">
        <f>+$G$17</f>
        <v>3.0588206694737226</v>
      </c>
      <c r="L17" s="289">
        <f t="shared" si="0"/>
        <v>4.2762312959242639</v>
      </c>
      <c r="M17" s="289">
        <f t="shared" si="38"/>
        <v>598.67238142939698</v>
      </c>
      <c r="N17" s="268"/>
      <c r="O17" s="313">
        <v>130</v>
      </c>
      <c r="P17" s="156">
        <v>8.0000000000000002E-3</v>
      </c>
      <c r="Q17" s="288">
        <f>+$G$17</f>
        <v>3.0588206694737226</v>
      </c>
      <c r="R17" s="289">
        <f t="shared" si="1"/>
        <v>4.2762312959242639</v>
      </c>
      <c r="S17" s="289">
        <f t="shared" si="39"/>
        <v>555.91006847015433</v>
      </c>
      <c r="T17" s="268"/>
      <c r="U17" s="313">
        <v>300</v>
      </c>
      <c r="V17" s="156">
        <v>1.0999999999999999E-2</v>
      </c>
      <c r="W17" s="288">
        <f>+$G$17</f>
        <v>3.0588206694737226</v>
      </c>
      <c r="X17" s="289">
        <f t="shared" si="2"/>
        <v>4.2762312959242639</v>
      </c>
      <c r="Y17" s="289">
        <f t="shared" si="40"/>
        <v>1282.8693887772793</v>
      </c>
      <c r="Z17" s="268"/>
      <c r="AA17" s="313">
        <v>290</v>
      </c>
      <c r="AB17" s="156">
        <v>1.0999999999999999E-2</v>
      </c>
      <c r="AC17" s="288">
        <f>+$G$17</f>
        <v>3.0588206694737226</v>
      </c>
      <c r="AD17" s="289">
        <f t="shared" si="3"/>
        <v>4.2762312959242639</v>
      </c>
      <c r="AE17" s="289">
        <f t="shared" si="41"/>
        <v>1240.1070758180365</v>
      </c>
      <c r="AF17" s="268"/>
      <c r="AG17" s="313">
        <v>305</v>
      </c>
      <c r="AH17" s="156">
        <v>0.01</v>
      </c>
      <c r="AI17" s="288">
        <f>+$G$17</f>
        <v>3.0588206694737226</v>
      </c>
      <c r="AJ17" s="289">
        <f t="shared" si="4"/>
        <v>4.2762312959242639</v>
      </c>
      <c r="AK17" s="289">
        <f t="shared" si="42"/>
        <v>1304.2505452569005</v>
      </c>
      <c r="AL17" s="268"/>
      <c r="AM17" s="313">
        <v>295</v>
      </c>
      <c r="AN17" s="156">
        <v>0.01</v>
      </c>
      <c r="AO17" s="288">
        <f>+$G$17</f>
        <v>3.0588206694737226</v>
      </c>
      <c r="AP17" s="289">
        <f t="shared" si="5"/>
        <v>4.2762312959242639</v>
      </c>
      <c r="AQ17" s="289">
        <f t="shared" si="43"/>
        <v>1261.4882322976578</v>
      </c>
      <c r="AR17" s="268"/>
      <c r="AS17" s="313">
        <v>320</v>
      </c>
      <c r="AT17" s="156">
        <v>1.2E-2</v>
      </c>
      <c r="AU17" s="288">
        <f>+$G$17</f>
        <v>3.0588206694737226</v>
      </c>
      <c r="AV17" s="289">
        <f t="shared" si="6"/>
        <v>4.2762312959242639</v>
      </c>
      <c r="AW17" s="289">
        <f t="shared" si="44"/>
        <v>1368.3940146957643</v>
      </c>
      <c r="AX17" s="268"/>
      <c r="AY17" s="313">
        <v>310</v>
      </c>
      <c r="AZ17" s="156">
        <v>1.2999999999999999E-2</v>
      </c>
      <c r="BA17" s="288">
        <f>+$G$17</f>
        <v>3.0588206694737226</v>
      </c>
      <c r="BB17" s="289">
        <f t="shared" si="7"/>
        <v>4.2762312959242639</v>
      </c>
      <c r="BC17" s="289">
        <f t="shared" si="45"/>
        <v>1325.6317017365218</v>
      </c>
      <c r="BD17" s="268"/>
      <c r="BE17" s="313">
        <v>300</v>
      </c>
      <c r="BF17" s="156">
        <v>1.0999999999999999E-2</v>
      </c>
      <c r="BG17" s="288">
        <f>+$G$17</f>
        <v>3.0588206694737226</v>
      </c>
      <c r="BH17" s="289">
        <f t="shared" si="8"/>
        <v>4.2762312959242639</v>
      </c>
      <c r="BI17" s="289">
        <f t="shared" si="46"/>
        <v>1282.8693887772793</v>
      </c>
      <c r="BJ17" s="268"/>
      <c r="BK17" s="313">
        <v>290</v>
      </c>
      <c r="BL17" s="156">
        <v>1.0999999999999999E-2</v>
      </c>
      <c r="BM17" s="288">
        <f>+$G$17</f>
        <v>3.0588206694737226</v>
      </c>
      <c r="BN17" s="289">
        <f t="shared" si="9"/>
        <v>4.2762312959242639</v>
      </c>
      <c r="BO17" s="289">
        <f t="shared" si="47"/>
        <v>1240.1070758180365</v>
      </c>
      <c r="BP17" s="268"/>
      <c r="BQ17" s="313">
        <v>230</v>
      </c>
      <c r="BR17" s="156">
        <v>8.9999999999999993E-3</v>
      </c>
      <c r="BS17" s="288">
        <f>+$G$17</f>
        <v>3.0588206694737226</v>
      </c>
      <c r="BT17" s="289">
        <f t="shared" si="10"/>
        <v>4.2762312959242639</v>
      </c>
      <c r="BU17" s="289">
        <f t="shared" si="48"/>
        <v>983.53319806258071</v>
      </c>
      <c r="BV17" s="268"/>
      <c r="BW17" s="313">
        <v>220</v>
      </c>
      <c r="BX17" s="156">
        <v>8.0000000000000002E-3</v>
      </c>
      <c r="BY17" s="288">
        <f>+$G$17</f>
        <v>3.0588206694737226</v>
      </c>
      <c r="BZ17" s="289">
        <f t="shared" si="11"/>
        <v>4.2762312959242639</v>
      </c>
      <c r="CA17" s="289">
        <f t="shared" si="49"/>
        <v>940.77088510333806</v>
      </c>
      <c r="CB17" s="268"/>
      <c r="CC17" s="314" t="s">
        <v>1094</v>
      </c>
      <c r="CD17" s="156" t="s">
        <v>96</v>
      </c>
      <c r="CE17" s="288"/>
      <c r="CF17" s="289">
        <f t="shared" si="12"/>
        <v>0</v>
      </c>
      <c r="CG17" s="289">
        <f t="shared" si="50"/>
        <v>0</v>
      </c>
      <c r="CH17" s="268"/>
      <c r="CI17" s="314" t="s">
        <v>1094</v>
      </c>
      <c r="CJ17" s="156" t="s">
        <v>96</v>
      </c>
      <c r="CK17" s="288"/>
      <c r="CL17" s="289">
        <f t="shared" si="13"/>
        <v>0</v>
      </c>
      <c r="CM17" s="289">
        <f t="shared" si="51"/>
        <v>0</v>
      </c>
      <c r="CN17" s="268"/>
      <c r="CO17" s="313">
        <v>160</v>
      </c>
      <c r="CP17" s="156">
        <v>3.5000000000000003E-2</v>
      </c>
      <c r="CQ17" s="288">
        <f>+$G$17</f>
        <v>3.0588206694737226</v>
      </c>
      <c r="CR17" s="289">
        <f t="shared" si="14"/>
        <v>4.2762312959242639</v>
      </c>
      <c r="CS17" s="289">
        <f t="shared" si="52"/>
        <v>684.19700734788216</v>
      </c>
      <c r="CT17" s="268"/>
      <c r="CU17" s="313">
        <v>500</v>
      </c>
      <c r="CV17" s="156">
        <v>9.9000000000000005E-2</v>
      </c>
      <c r="CW17" s="288">
        <f>+$G$17</f>
        <v>3.0588206694737226</v>
      </c>
      <c r="CX17" s="289">
        <f t="shared" si="15"/>
        <v>4.2762312959242639</v>
      </c>
      <c r="CY17" s="289">
        <f t="shared" si="53"/>
        <v>2138.1156479621318</v>
      </c>
      <c r="CZ17" s="268"/>
      <c r="DA17" s="313">
        <v>1000</v>
      </c>
      <c r="DB17" s="156">
        <v>0.12</v>
      </c>
      <c r="DC17" s="288">
        <f>+$G$17</f>
        <v>3.0588206694737226</v>
      </c>
      <c r="DD17" s="289">
        <f t="shared" si="16"/>
        <v>4.2762312959242639</v>
      </c>
      <c r="DE17" s="289">
        <f t="shared" si="54"/>
        <v>4276.2312959242636</v>
      </c>
      <c r="DF17" s="268"/>
      <c r="DG17" s="313">
        <v>500</v>
      </c>
      <c r="DH17" s="156">
        <v>9.9000000000000005E-2</v>
      </c>
      <c r="DI17" s="288">
        <f>+$G$17</f>
        <v>3.0588206694737226</v>
      </c>
      <c r="DJ17" s="289">
        <f t="shared" si="17"/>
        <v>4.2762312959242639</v>
      </c>
      <c r="DK17" s="289">
        <f t="shared" si="55"/>
        <v>2138.1156479621318</v>
      </c>
      <c r="DL17" s="268"/>
      <c r="DM17" s="313">
        <v>1000</v>
      </c>
      <c r="DN17" s="156">
        <v>0.12</v>
      </c>
      <c r="DO17" s="288">
        <f>+$G$17</f>
        <v>3.0588206694737226</v>
      </c>
      <c r="DP17" s="289">
        <f t="shared" si="18"/>
        <v>4.2762312959242639</v>
      </c>
      <c r="DQ17" s="289">
        <f t="shared" si="56"/>
        <v>4276.2312959242636</v>
      </c>
      <c r="DR17" s="268"/>
      <c r="DS17" s="313">
        <v>400</v>
      </c>
      <c r="DT17" s="156">
        <v>8.2000000000000003E-2</v>
      </c>
      <c r="DU17" s="288">
        <f>+$G$17</f>
        <v>3.0588206694737226</v>
      </c>
      <c r="DV17" s="289">
        <f t="shared" si="19"/>
        <v>4.2762312959242639</v>
      </c>
      <c r="DW17" s="289">
        <f t="shared" si="57"/>
        <v>1710.4925183697055</v>
      </c>
      <c r="DX17" s="268"/>
      <c r="DY17" s="313">
        <v>800</v>
      </c>
      <c r="DZ17" s="156">
        <v>0.1</v>
      </c>
      <c r="EA17" s="288">
        <f>+$G$17</f>
        <v>3.0588206694737226</v>
      </c>
      <c r="EB17" s="289">
        <f t="shared" si="20"/>
        <v>4.2762312959242639</v>
      </c>
      <c r="EC17" s="289">
        <f t="shared" si="58"/>
        <v>3420.985036739411</v>
      </c>
      <c r="ED17" s="268"/>
      <c r="EE17" s="313">
        <v>480</v>
      </c>
      <c r="EF17" s="156">
        <v>4.2999999999999997E-2</v>
      </c>
      <c r="EG17" s="288">
        <f>+$G$17</f>
        <v>3.0588206694737226</v>
      </c>
      <c r="EH17" s="289">
        <f t="shared" si="21"/>
        <v>4.2762312959242639</v>
      </c>
      <c r="EI17" s="289">
        <f t="shared" si="59"/>
        <v>2052.5910220436467</v>
      </c>
      <c r="EJ17" s="268"/>
      <c r="EK17" s="310" t="s">
        <v>1094</v>
      </c>
      <c r="EL17" s="156" t="s">
        <v>96</v>
      </c>
      <c r="EM17" s="288"/>
      <c r="EN17" s="289">
        <f t="shared" si="22"/>
        <v>0</v>
      </c>
      <c r="EO17" s="289">
        <f t="shared" si="60"/>
        <v>0</v>
      </c>
      <c r="EP17" s="268"/>
      <c r="EQ17" s="310" t="s">
        <v>1094</v>
      </c>
      <c r="ER17" s="156" t="s">
        <v>96</v>
      </c>
      <c r="ES17" s="288"/>
      <c r="ET17" s="289">
        <f t="shared" si="23"/>
        <v>0</v>
      </c>
      <c r="EU17" s="289">
        <f t="shared" si="61"/>
        <v>0</v>
      </c>
      <c r="EV17" s="268"/>
      <c r="EW17" s="313">
        <v>496.00000000000006</v>
      </c>
      <c r="EX17" s="156">
        <v>1.4E-2</v>
      </c>
      <c r="EY17" s="288">
        <f>+$G$17</f>
        <v>3.0588206694737226</v>
      </c>
      <c r="EZ17" s="289">
        <f t="shared" si="24"/>
        <v>4.2762312959242639</v>
      </c>
      <c r="FA17" s="289">
        <f t="shared" si="62"/>
        <v>2121.0107227784351</v>
      </c>
      <c r="FB17" s="268"/>
      <c r="FC17" s="313">
        <v>440</v>
      </c>
      <c r="FD17" s="156">
        <v>1.2999999999999999E-2</v>
      </c>
      <c r="FE17" s="288">
        <f>+$G$17</f>
        <v>3.0588206694737226</v>
      </c>
      <c r="FF17" s="289">
        <f t="shared" si="25"/>
        <v>4.2762312959242639</v>
      </c>
      <c r="FG17" s="289">
        <f t="shared" si="63"/>
        <v>1881.5417702066761</v>
      </c>
      <c r="FH17" s="268"/>
      <c r="FI17" s="313">
        <v>58</v>
      </c>
      <c r="FJ17" s="156">
        <v>7.0000000000000001E-3</v>
      </c>
      <c r="FK17" s="288">
        <f>+$G$17</f>
        <v>3.0588206694737226</v>
      </c>
      <c r="FL17" s="289">
        <f t="shared" si="26"/>
        <v>4.2762312959242639</v>
      </c>
      <c r="FM17" s="289">
        <f t="shared" si="64"/>
        <v>248.02141516360732</v>
      </c>
      <c r="FN17" s="268"/>
      <c r="FO17" s="313">
        <v>60</v>
      </c>
      <c r="FP17" s="156">
        <v>3.0000000000000001E-3</v>
      </c>
      <c r="FQ17" s="288">
        <f>+$G$17</f>
        <v>3.0588206694737226</v>
      </c>
      <c r="FR17" s="289">
        <f t="shared" si="27"/>
        <v>4.2762312959242639</v>
      </c>
      <c r="FS17" s="289">
        <f t="shared" si="65"/>
        <v>256.57387775545584</v>
      </c>
      <c r="FT17" s="268"/>
      <c r="FU17" s="313">
        <v>260</v>
      </c>
      <c r="FV17" s="156">
        <v>8.9999999999999993E-3</v>
      </c>
      <c r="FW17" s="288">
        <f>+$G$17</f>
        <v>3.0588206694737226</v>
      </c>
      <c r="FX17" s="289">
        <f t="shared" si="28"/>
        <v>4.2762312959242639</v>
      </c>
      <c r="FY17" s="289">
        <f t="shared" si="66"/>
        <v>1111.8201369403087</v>
      </c>
      <c r="FZ17" s="268"/>
      <c r="GA17" s="313">
        <v>60</v>
      </c>
      <c r="GB17" s="156">
        <v>3.0000000000000001E-3</v>
      </c>
      <c r="GC17" s="288">
        <f>+$G$17</f>
        <v>3.0588206694737226</v>
      </c>
      <c r="GD17" s="289">
        <f t="shared" si="29"/>
        <v>4.2762312959242639</v>
      </c>
      <c r="GE17" s="289">
        <f t="shared" si="67"/>
        <v>256.57387775545584</v>
      </c>
      <c r="GF17" s="268"/>
      <c r="GG17" s="313">
        <v>60</v>
      </c>
      <c r="GH17" s="156">
        <v>2E-3</v>
      </c>
      <c r="GI17" s="288">
        <f>+$G$17</f>
        <v>3.0588206694737226</v>
      </c>
      <c r="GJ17" s="289">
        <f t="shared" si="30"/>
        <v>4.2762312959242639</v>
      </c>
      <c r="GK17" s="289">
        <f t="shared" si="68"/>
        <v>256.57387775545584</v>
      </c>
      <c r="GL17" s="268"/>
      <c r="GM17" s="313">
        <v>500</v>
      </c>
      <c r="GN17" s="156">
        <v>0.18099999999999999</v>
      </c>
      <c r="GO17" s="288">
        <f>+$G$17</f>
        <v>3.0588206694737226</v>
      </c>
      <c r="GP17" s="289">
        <f t="shared" si="31"/>
        <v>4.2762312959242639</v>
      </c>
      <c r="GQ17" s="289">
        <f t="shared" si="69"/>
        <v>2138.1156479621318</v>
      </c>
      <c r="GR17" s="268"/>
      <c r="GS17" s="313">
        <v>1000</v>
      </c>
      <c r="GT17" s="156">
        <v>0.20300000000000001</v>
      </c>
      <c r="GU17" s="288">
        <f>+$G$17</f>
        <v>3.0588206694737226</v>
      </c>
      <c r="GV17" s="289">
        <f t="shared" si="32"/>
        <v>4.2762312959242639</v>
      </c>
      <c r="GW17" s="289">
        <f t="shared" si="70"/>
        <v>4276.2312959242636</v>
      </c>
      <c r="GX17" s="268"/>
      <c r="GY17" s="314" t="s">
        <v>1094</v>
      </c>
      <c r="GZ17" s="156" t="s">
        <v>96</v>
      </c>
      <c r="HA17" s="288"/>
      <c r="HB17" s="289">
        <f t="shared" si="33"/>
        <v>0</v>
      </c>
      <c r="HC17" s="289">
        <f t="shared" si="71"/>
        <v>0</v>
      </c>
      <c r="HD17" s="268"/>
      <c r="HE17" s="314" t="s">
        <v>1094</v>
      </c>
      <c r="HF17" s="156" t="s">
        <v>96</v>
      </c>
      <c r="HG17" s="288"/>
      <c r="HH17" s="289">
        <f t="shared" si="34"/>
        <v>0</v>
      </c>
      <c r="HI17" s="289">
        <f t="shared" si="72"/>
        <v>0</v>
      </c>
      <c r="HJ17" s="268"/>
      <c r="HK17" s="314" t="s">
        <v>1094</v>
      </c>
      <c r="HL17" s="156" t="s">
        <v>96</v>
      </c>
      <c r="HM17" s="288"/>
      <c r="HN17" s="289">
        <f t="shared" si="35"/>
        <v>0</v>
      </c>
      <c r="HO17" s="289">
        <f t="shared" si="73"/>
        <v>0</v>
      </c>
      <c r="HP17" s="268"/>
      <c r="HQ17" s="314" t="s">
        <v>1094</v>
      </c>
      <c r="HR17" s="156" t="s">
        <v>96</v>
      </c>
      <c r="HS17" s="288"/>
      <c r="HT17" s="289">
        <f t="shared" si="36"/>
        <v>0</v>
      </c>
      <c r="HU17" s="289">
        <f t="shared" si="74"/>
        <v>0</v>
      </c>
      <c r="HV17" s="268"/>
    </row>
    <row r="18" spans="1:230" x14ac:dyDescent="0.2">
      <c r="A18" s="280" t="s">
        <v>1117</v>
      </c>
      <c r="B18" s="281" t="s">
        <v>1118</v>
      </c>
      <c r="C18" s="282">
        <v>16.71</v>
      </c>
      <c r="D18" s="283">
        <v>43070</v>
      </c>
      <c r="E18" s="307">
        <v>196.3</v>
      </c>
      <c r="F18" s="284">
        <v>249.86600000000001</v>
      </c>
      <c r="G18" s="285">
        <f t="shared" si="37"/>
        <v>21.269795517065717</v>
      </c>
      <c r="H18" s="267"/>
      <c r="I18" s="312">
        <v>38</v>
      </c>
      <c r="J18" s="304">
        <v>1E-3</v>
      </c>
      <c r="K18" s="288">
        <f>+$G$18</f>
        <v>21.269795517065717</v>
      </c>
      <c r="L18" s="289">
        <f t="shared" si="0"/>
        <v>29.735174132857871</v>
      </c>
      <c r="M18" s="289">
        <f t="shared" si="38"/>
        <v>1129.9366170485991</v>
      </c>
      <c r="N18" s="268"/>
      <c r="O18" s="313">
        <v>21</v>
      </c>
      <c r="P18" s="156">
        <v>1E-3</v>
      </c>
      <c r="Q18" s="288">
        <f>+$G$18</f>
        <v>21.269795517065717</v>
      </c>
      <c r="R18" s="289">
        <f t="shared" si="1"/>
        <v>29.735174132857871</v>
      </c>
      <c r="S18" s="289">
        <f t="shared" si="39"/>
        <v>624.43865679001533</v>
      </c>
      <c r="T18" s="268"/>
      <c r="U18" s="313">
        <v>50</v>
      </c>
      <c r="V18" s="156">
        <v>1E-3</v>
      </c>
      <c r="W18" s="288">
        <f>+$G$18</f>
        <v>21.269795517065717</v>
      </c>
      <c r="X18" s="289">
        <f t="shared" si="2"/>
        <v>29.735174132857871</v>
      </c>
      <c r="Y18" s="289">
        <f t="shared" si="40"/>
        <v>1486.7587066428935</v>
      </c>
      <c r="Z18" s="268"/>
      <c r="AA18" s="313">
        <v>33</v>
      </c>
      <c r="AB18" s="156">
        <v>1E-3</v>
      </c>
      <c r="AC18" s="288">
        <f>+$G$18</f>
        <v>21.269795517065717</v>
      </c>
      <c r="AD18" s="289">
        <f t="shared" si="3"/>
        <v>29.735174132857871</v>
      </c>
      <c r="AE18" s="289">
        <f t="shared" si="41"/>
        <v>981.26074638430975</v>
      </c>
      <c r="AF18" s="268"/>
      <c r="AG18" s="313">
        <v>70</v>
      </c>
      <c r="AH18" s="156">
        <v>1E-3</v>
      </c>
      <c r="AI18" s="288">
        <f>+$G$18</f>
        <v>21.269795517065717</v>
      </c>
      <c r="AJ18" s="289">
        <f t="shared" si="4"/>
        <v>29.735174132857871</v>
      </c>
      <c r="AK18" s="289">
        <f t="shared" si="42"/>
        <v>2081.4621893000508</v>
      </c>
      <c r="AL18" s="268"/>
      <c r="AM18" s="313">
        <v>61</v>
      </c>
      <c r="AN18" s="156">
        <v>1E-3</v>
      </c>
      <c r="AO18" s="288">
        <f>+$G$18</f>
        <v>21.269795517065717</v>
      </c>
      <c r="AP18" s="289">
        <f t="shared" si="5"/>
        <v>29.735174132857871</v>
      </c>
      <c r="AQ18" s="289">
        <f t="shared" si="43"/>
        <v>1813.8456221043302</v>
      </c>
      <c r="AR18" s="268"/>
      <c r="AS18" s="313">
        <v>52</v>
      </c>
      <c r="AT18" s="156">
        <v>1E-3</v>
      </c>
      <c r="AU18" s="288">
        <f>+$G$18</f>
        <v>21.269795517065717</v>
      </c>
      <c r="AV18" s="289">
        <f t="shared" si="6"/>
        <v>29.735174132857871</v>
      </c>
      <c r="AW18" s="289">
        <f t="shared" si="44"/>
        <v>1546.2290549086092</v>
      </c>
      <c r="AX18" s="268"/>
      <c r="AY18" s="313">
        <v>43</v>
      </c>
      <c r="AZ18" s="156">
        <v>1E-3</v>
      </c>
      <c r="BA18" s="288">
        <f>+$G$18</f>
        <v>21.269795517065717</v>
      </c>
      <c r="BB18" s="289">
        <f t="shared" si="7"/>
        <v>29.735174132857871</v>
      </c>
      <c r="BC18" s="289">
        <f t="shared" si="45"/>
        <v>1278.6124877128884</v>
      </c>
      <c r="BD18" s="268"/>
      <c r="BE18" s="313">
        <v>55</v>
      </c>
      <c r="BF18" s="156">
        <v>1E-3</v>
      </c>
      <c r="BG18" s="288">
        <f>+$G$18</f>
        <v>21.269795517065717</v>
      </c>
      <c r="BH18" s="289">
        <f t="shared" si="8"/>
        <v>29.735174132857871</v>
      </c>
      <c r="BI18" s="289">
        <f t="shared" si="46"/>
        <v>1635.434577307183</v>
      </c>
      <c r="BJ18" s="268"/>
      <c r="BK18" s="313">
        <v>55</v>
      </c>
      <c r="BL18" s="156">
        <v>1E-3</v>
      </c>
      <c r="BM18" s="288">
        <f>+$G$18</f>
        <v>21.269795517065717</v>
      </c>
      <c r="BN18" s="289">
        <f t="shared" si="9"/>
        <v>29.735174132857871</v>
      </c>
      <c r="BO18" s="289">
        <f t="shared" si="47"/>
        <v>1635.434577307183</v>
      </c>
      <c r="BP18" s="268"/>
      <c r="BQ18" s="313">
        <v>43</v>
      </c>
      <c r="BR18" s="156">
        <v>1E-3</v>
      </c>
      <c r="BS18" s="288">
        <f>+$G$18</f>
        <v>21.269795517065717</v>
      </c>
      <c r="BT18" s="289">
        <f t="shared" si="10"/>
        <v>29.735174132857871</v>
      </c>
      <c r="BU18" s="289">
        <f t="shared" si="48"/>
        <v>1278.6124877128884</v>
      </c>
      <c r="BV18" s="268"/>
      <c r="BW18" s="313">
        <v>40</v>
      </c>
      <c r="BX18" s="156">
        <v>1E-3</v>
      </c>
      <c r="BY18" s="288">
        <f>+$G$18</f>
        <v>21.269795517065717</v>
      </c>
      <c r="BZ18" s="289">
        <f t="shared" si="11"/>
        <v>29.735174132857871</v>
      </c>
      <c r="CA18" s="289">
        <f t="shared" si="49"/>
        <v>1189.4069653143149</v>
      </c>
      <c r="CB18" s="268"/>
      <c r="CC18" s="313">
        <v>9</v>
      </c>
      <c r="CD18" s="156" t="s">
        <v>96</v>
      </c>
      <c r="CE18" s="288"/>
      <c r="CF18" s="289">
        <f t="shared" si="12"/>
        <v>0</v>
      </c>
      <c r="CG18" s="289">
        <f t="shared" si="50"/>
        <v>0</v>
      </c>
      <c r="CH18" s="268"/>
      <c r="CI18" s="313">
        <v>9</v>
      </c>
      <c r="CJ18" s="156" t="s">
        <v>96</v>
      </c>
      <c r="CK18" s="288"/>
      <c r="CL18" s="289">
        <f t="shared" si="13"/>
        <v>0</v>
      </c>
      <c r="CM18" s="289">
        <f t="shared" si="51"/>
        <v>0</v>
      </c>
      <c r="CN18" s="268"/>
      <c r="CO18" s="313">
        <v>7</v>
      </c>
      <c r="CP18" s="156">
        <v>1E-3</v>
      </c>
      <c r="CQ18" s="288">
        <f>+$G$18</f>
        <v>21.269795517065717</v>
      </c>
      <c r="CR18" s="289">
        <f t="shared" si="14"/>
        <v>29.735174132857871</v>
      </c>
      <c r="CS18" s="289">
        <f t="shared" si="52"/>
        <v>208.14621893000509</v>
      </c>
      <c r="CT18" s="268"/>
      <c r="CU18" s="313">
        <v>6</v>
      </c>
      <c r="CV18" s="156">
        <v>1E-3</v>
      </c>
      <c r="CW18" s="288">
        <f>+$G$18</f>
        <v>21.269795517065717</v>
      </c>
      <c r="CX18" s="289">
        <f t="shared" si="15"/>
        <v>29.735174132857871</v>
      </c>
      <c r="CY18" s="289">
        <f t="shared" si="53"/>
        <v>178.41104479714721</v>
      </c>
      <c r="CZ18" s="268"/>
      <c r="DA18" s="313">
        <v>12</v>
      </c>
      <c r="DB18" s="156">
        <v>1E-3</v>
      </c>
      <c r="DC18" s="288">
        <f>+$G$18</f>
        <v>21.269795517065717</v>
      </c>
      <c r="DD18" s="289">
        <f t="shared" si="16"/>
        <v>29.735174132857871</v>
      </c>
      <c r="DE18" s="289">
        <f t="shared" si="54"/>
        <v>356.82208959429443</v>
      </c>
      <c r="DF18" s="268"/>
      <c r="DG18" s="313">
        <v>6</v>
      </c>
      <c r="DH18" s="156">
        <v>1E-3</v>
      </c>
      <c r="DI18" s="288">
        <f>+$G$18</f>
        <v>21.269795517065717</v>
      </c>
      <c r="DJ18" s="289">
        <f t="shared" si="17"/>
        <v>29.735174132857871</v>
      </c>
      <c r="DK18" s="289">
        <f t="shared" si="55"/>
        <v>178.41104479714721</v>
      </c>
      <c r="DL18" s="268"/>
      <c r="DM18" s="313">
        <v>12</v>
      </c>
      <c r="DN18" s="156">
        <v>1E-3</v>
      </c>
      <c r="DO18" s="288">
        <f>+$G$18</f>
        <v>21.269795517065717</v>
      </c>
      <c r="DP18" s="289">
        <f t="shared" si="18"/>
        <v>29.735174132857871</v>
      </c>
      <c r="DQ18" s="289">
        <f t="shared" si="56"/>
        <v>356.82208959429443</v>
      </c>
      <c r="DR18" s="268"/>
      <c r="DS18" s="313">
        <v>6</v>
      </c>
      <c r="DT18" s="156">
        <v>1E-3</v>
      </c>
      <c r="DU18" s="288">
        <f>+$G$18</f>
        <v>21.269795517065717</v>
      </c>
      <c r="DV18" s="289">
        <f t="shared" si="19"/>
        <v>29.735174132857871</v>
      </c>
      <c r="DW18" s="289">
        <f t="shared" si="57"/>
        <v>178.41104479714721</v>
      </c>
      <c r="DX18" s="268"/>
      <c r="DY18" s="313">
        <v>12</v>
      </c>
      <c r="DZ18" s="156">
        <v>1E-3</v>
      </c>
      <c r="EA18" s="288">
        <f>+$G$18</f>
        <v>21.269795517065717</v>
      </c>
      <c r="EB18" s="289">
        <f t="shared" si="20"/>
        <v>29.735174132857871</v>
      </c>
      <c r="EC18" s="289">
        <f t="shared" si="58"/>
        <v>356.82208959429443</v>
      </c>
      <c r="ED18" s="268"/>
      <c r="EE18" s="313">
        <v>12</v>
      </c>
      <c r="EF18" s="156">
        <v>1E-3</v>
      </c>
      <c r="EG18" s="288">
        <f>+$G$18</f>
        <v>21.269795517065717</v>
      </c>
      <c r="EH18" s="289">
        <f t="shared" si="21"/>
        <v>29.735174132857871</v>
      </c>
      <c r="EI18" s="289">
        <f t="shared" si="59"/>
        <v>356.82208959429443</v>
      </c>
      <c r="EJ18" s="268"/>
      <c r="EK18" s="310" t="s">
        <v>1094</v>
      </c>
      <c r="EL18" s="156" t="s">
        <v>96</v>
      </c>
      <c r="EM18" s="288"/>
      <c r="EN18" s="289">
        <f t="shared" si="22"/>
        <v>0</v>
      </c>
      <c r="EO18" s="289">
        <f t="shared" si="60"/>
        <v>0</v>
      </c>
      <c r="EP18" s="268"/>
      <c r="EQ18" s="310" t="s">
        <v>1094</v>
      </c>
      <c r="ER18" s="156" t="s">
        <v>96</v>
      </c>
      <c r="ES18" s="288"/>
      <c r="ET18" s="289">
        <f t="shared" si="23"/>
        <v>0</v>
      </c>
      <c r="EU18" s="289">
        <f t="shared" si="61"/>
        <v>0</v>
      </c>
      <c r="EV18" s="268"/>
      <c r="EW18" s="313">
        <v>64</v>
      </c>
      <c r="EX18" s="156">
        <v>1E-3</v>
      </c>
      <c r="EY18" s="288">
        <f>+$G$18</f>
        <v>21.269795517065717</v>
      </c>
      <c r="EZ18" s="289">
        <f t="shared" si="24"/>
        <v>29.735174132857871</v>
      </c>
      <c r="FA18" s="289">
        <f t="shared" si="62"/>
        <v>1903.0511445029038</v>
      </c>
      <c r="FB18" s="268"/>
      <c r="FC18" s="313">
        <v>55</v>
      </c>
      <c r="FD18" s="156">
        <v>1E-3</v>
      </c>
      <c r="FE18" s="288">
        <f>+$G$18</f>
        <v>21.269795517065717</v>
      </c>
      <c r="FF18" s="289">
        <f t="shared" si="25"/>
        <v>29.735174132857871</v>
      </c>
      <c r="FG18" s="289">
        <f t="shared" si="63"/>
        <v>1635.434577307183</v>
      </c>
      <c r="FH18" s="268"/>
      <c r="FI18" s="313">
        <v>30</v>
      </c>
      <c r="FJ18" s="156">
        <v>1E-3</v>
      </c>
      <c r="FK18" s="288">
        <f>+$G$18</f>
        <v>21.269795517065717</v>
      </c>
      <c r="FL18" s="289">
        <f t="shared" si="26"/>
        <v>29.735174132857871</v>
      </c>
      <c r="FM18" s="289">
        <f t="shared" si="64"/>
        <v>892.05522398573612</v>
      </c>
      <c r="FN18" s="268"/>
      <c r="FO18" s="313">
        <v>30</v>
      </c>
      <c r="FP18" s="156">
        <v>2E-3</v>
      </c>
      <c r="FQ18" s="288">
        <f>+$G$18</f>
        <v>21.269795517065717</v>
      </c>
      <c r="FR18" s="289">
        <f t="shared" si="27"/>
        <v>29.735174132857871</v>
      </c>
      <c r="FS18" s="289">
        <f t="shared" si="65"/>
        <v>892.05522398573612</v>
      </c>
      <c r="FT18" s="268"/>
      <c r="FU18" s="313">
        <v>30</v>
      </c>
      <c r="FV18" s="156">
        <v>1E-3</v>
      </c>
      <c r="FW18" s="288">
        <f>+$G$18</f>
        <v>21.269795517065717</v>
      </c>
      <c r="FX18" s="289">
        <f t="shared" si="28"/>
        <v>29.735174132857871</v>
      </c>
      <c r="FY18" s="289">
        <f t="shared" si="66"/>
        <v>892.05522398573612</v>
      </c>
      <c r="FZ18" s="268"/>
      <c r="GA18" s="313">
        <v>6</v>
      </c>
      <c r="GB18" s="156" t="s">
        <v>96</v>
      </c>
      <c r="GC18" s="288">
        <f>+$G$18</f>
        <v>21.269795517065717</v>
      </c>
      <c r="GD18" s="289">
        <f t="shared" si="29"/>
        <v>29.735174132857871</v>
      </c>
      <c r="GE18" s="289">
        <f t="shared" si="67"/>
        <v>178.41104479714721</v>
      </c>
      <c r="GF18" s="268"/>
      <c r="GG18" s="313">
        <v>6</v>
      </c>
      <c r="GH18" s="156" t="s">
        <v>96</v>
      </c>
      <c r="GI18" s="288">
        <f>+$G$18</f>
        <v>21.269795517065717</v>
      </c>
      <c r="GJ18" s="289">
        <f t="shared" si="30"/>
        <v>29.735174132857871</v>
      </c>
      <c r="GK18" s="289">
        <f t="shared" si="68"/>
        <v>178.41104479714721</v>
      </c>
      <c r="GL18" s="268"/>
      <c r="GM18" s="313">
        <v>6</v>
      </c>
      <c r="GN18" s="156">
        <v>2E-3</v>
      </c>
      <c r="GO18" s="288">
        <f>+$G$18</f>
        <v>21.269795517065717</v>
      </c>
      <c r="GP18" s="289">
        <f t="shared" si="31"/>
        <v>29.735174132857871</v>
      </c>
      <c r="GQ18" s="289">
        <f t="shared" si="69"/>
        <v>178.41104479714721</v>
      </c>
      <c r="GR18" s="268"/>
      <c r="GS18" s="313">
        <v>12</v>
      </c>
      <c r="GT18" s="156">
        <v>2E-3</v>
      </c>
      <c r="GU18" s="288">
        <f>+$G$18</f>
        <v>21.269795517065717</v>
      </c>
      <c r="GV18" s="289">
        <f t="shared" si="32"/>
        <v>29.735174132857871</v>
      </c>
      <c r="GW18" s="289">
        <f t="shared" si="70"/>
        <v>356.82208959429443</v>
      </c>
      <c r="GX18" s="268"/>
      <c r="GY18" s="314" t="s">
        <v>1094</v>
      </c>
      <c r="GZ18" s="156" t="s">
        <v>96</v>
      </c>
      <c r="HA18" s="288"/>
      <c r="HB18" s="289">
        <f t="shared" si="33"/>
        <v>0</v>
      </c>
      <c r="HC18" s="289">
        <f t="shared" si="71"/>
        <v>0</v>
      </c>
      <c r="HD18" s="268"/>
      <c r="HE18" s="314" t="s">
        <v>1094</v>
      </c>
      <c r="HF18" s="156" t="s">
        <v>96</v>
      </c>
      <c r="HG18" s="288"/>
      <c r="HH18" s="289">
        <f t="shared" si="34"/>
        <v>0</v>
      </c>
      <c r="HI18" s="289">
        <f t="shared" si="72"/>
        <v>0</v>
      </c>
      <c r="HJ18" s="268"/>
      <c r="HK18" s="314" t="s">
        <v>1094</v>
      </c>
      <c r="HL18" s="156" t="s">
        <v>96</v>
      </c>
      <c r="HM18" s="288"/>
      <c r="HN18" s="289">
        <f t="shared" si="35"/>
        <v>0</v>
      </c>
      <c r="HO18" s="289">
        <f t="shared" si="73"/>
        <v>0</v>
      </c>
      <c r="HP18" s="268"/>
      <c r="HQ18" s="314" t="s">
        <v>1094</v>
      </c>
      <c r="HR18" s="156" t="s">
        <v>96</v>
      </c>
      <c r="HS18" s="288"/>
      <c r="HT18" s="289">
        <f t="shared" si="36"/>
        <v>0</v>
      </c>
      <c r="HU18" s="289">
        <f t="shared" si="74"/>
        <v>0</v>
      </c>
      <c r="HV18" s="268"/>
    </row>
    <row r="19" spans="1:230" x14ac:dyDescent="0.2">
      <c r="A19" s="280" t="s">
        <v>1119</v>
      </c>
      <c r="B19" s="281" t="s">
        <v>1120</v>
      </c>
      <c r="C19" s="282">
        <v>71.3</v>
      </c>
      <c r="D19" s="315">
        <v>45012</v>
      </c>
      <c r="E19" s="307">
        <v>257.06200000000001</v>
      </c>
      <c r="F19" s="284">
        <v>249.86600000000001</v>
      </c>
      <c r="G19" s="285">
        <f t="shared" si="37"/>
        <v>69.304081505629</v>
      </c>
      <c r="H19" s="267"/>
      <c r="I19" s="312">
        <v>0</v>
      </c>
      <c r="J19" s="304" t="s">
        <v>96</v>
      </c>
      <c r="K19" s="288"/>
      <c r="L19" s="289">
        <f t="shared" si="0"/>
        <v>0</v>
      </c>
      <c r="M19" s="289">
        <f t="shared" si="38"/>
        <v>0</v>
      </c>
      <c r="N19" s="268"/>
      <c r="O19" s="313">
        <v>0</v>
      </c>
      <c r="P19" s="156" t="s">
        <v>96</v>
      </c>
      <c r="Q19" s="288"/>
      <c r="R19" s="289">
        <f t="shared" si="1"/>
        <v>0</v>
      </c>
      <c r="S19" s="289">
        <f t="shared" si="39"/>
        <v>0</v>
      </c>
      <c r="T19" s="268"/>
      <c r="U19" s="313">
        <v>9</v>
      </c>
      <c r="V19" s="156">
        <v>8.9999999999999993E-3</v>
      </c>
      <c r="W19" s="288">
        <f>+$G$19</f>
        <v>69.304081505629</v>
      </c>
      <c r="X19" s="289">
        <f t="shared" si="2"/>
        <v>96.887105944869333</v>
      </c>
      <c r="Y19" s="289">
        <f t="shared" si="40"/>
        <v>871.98395350382395</v>
      </c>
      <c r="Z19" s="268"/>
      <c r="AA19" s="313">
        <v>9</v>
      </c>
      <c r="AB19" s="156">
        <v>8.9999999999999993E-3</v>
      </c>
      <c r="AC19" s="288">
        <f>+$G$19</f>
        <v>69.304081505629</v>
      </c>
      <c r="AD19" s="289">
        <f t="shared" si="3"/>
        <v>96.887105944869333</v>
      </c>
      <c r="AE19" s="289">
        <f t="shared" si="41"/>
        <v>871.98395350382395</v>
      </c>
      <c r="AF19" s="268"/>
      <c r="AG19" s="313">
        <v>9</v>
      </c>
      <c r="AH19" s="156">
        <v>7.0000000000000001E-3</v>
      </c>
      <c r="AI19" s="288">
        <f>+$G$19</f>
        <v>69.304081505629</v>
      </c>
      <c r="AJ19" s="289">
        <f t="shared" si="4"/>
        <v>96.887105944869333</v>
      </c>
      <c r="AK19" s="289">
        <f t="shared" si="42"/>
        <v>871.98395350382395</v>
      </c>
      <c r="AL19" s="268"/>
      <c r="AM19" s="313">
        <v>9</v>
      </c>
      <c r="AN19" s="156">
        <v>7.0000000000000001E-3</v>
      </c>
      <c r="AO19" s="288">
        <f>+$G$19</f>
        <v>69.304081505629</v>
      </c>
      <c r="AP19" s="289">
        <f t="shared" si="5"/>
        <v>96.887105944869333</v>
      </c>
      <c r="AQ19" s="289">
        <f t="shared" si="43"/>
        <v>871.98395350382395</v>
      </c>
      <c r="AR19" s="268"/>
      <c r="AS19" s="313">
        <v>6</v>
      </c>
      <c r="AT19" s="156">
        <v>6.0000000000000001E-3</v>
      </c>
      <c r="AU19" s="288">
        <f>+$G$19</f>
        <v>69.304081505629</v>
      </c>
      <c r="AV19" s="289">
        <f t="shared" si="6"/>
        <v>96.887105944869333</v>
      </c>
      <c r="AW19" s="289">
        <f t="shared" si="44"/>
        <v>581.32263566921597</v>
      </c>
      <c r="AX19" s="268"/>
      <c r="AY19" s="313">
        <v>6</v>
      </c>
      <c r="AZ19" s="156">
        <v>6.0000000000000001E-3</v>
      </c>
      <c r="BA19" s="288">
        <f>+$G$19</f>
        <v>69.304081505629</v>
      </c>
      <c r="BB19" s="289">
        <f t="shared" si="7"/>
        <v>96.887105944869333</v>
      </c>
      <c r="BC19" s="289">
        <f t="shared" si="45"/>
        <v>581.32263566921597</v>
      </c>
      <c r="BD19" s="268"/>
      <c r="BE19" s="313">
        <v>6</v>
      </c>
      <c r="BF19" s="156">
        <v>6.0000000000000001E-3</v>
      </c>
      <c r="BG19" s="288">
        <f>+$G$19</f>
        <v>69.304081505629</v>
      </c>
      <c r="BH19" s="289">
        <f t="shared" si="8"/>
        <v>96.887105944869333</v>
      </c>
      <c r="BI19" s="289">
        <f t="shared" si="46"/>
        <v>581.32263566921597</v>
      </c>
      <c r="BJ19" s="268"/>
      <c r="BK19" s="313">
        <v>6</v>
      </c>
      <c r="BL19" s="156">
        <v>6.0000000000000001E-3</v>
      </c>
      <c r="BM19" s="288">
        <f>+$G$19</f>
        <v>69.304081505629</v>
      </c>
      <c r="BN19" s="289">
        <f t="shared" si="9"/>
        <v>96.887105944869333</v>
      </c>
      <c r="BO19" s="289">
        <f t="shared" si="47"/>
        <v>581.32263566921597</v>
      </c>
      <c r="BP19" s="268"/>
      <c r="BQ19" s="313">
        <v>6</v>
      </c>
      <c r="BR19" s="156">
        <v>6.0000000000000001E-3</v>
      </c>
      <c r="BS19" s="288">
        <f>+$G$19</f>
        <v>69.304081505629</v>
      </c>
      <c r="BT19" s="289">
        <f t="shared" si="10"/>
        <v>96.887105944869333</v>
      </c>
      <c r="BU19" s="289">
        <f t="shared" si="48"/>
        <v>581.32263566921597</v>
      </c>
      <c r="BV19" s="268"/>
      <c r="BW19" s="313">
        <v>6</v>
      </c>
      <c r="BX19" s="156">
        <v>5.0000000000000001E-3</v>
      </c>
      <c r="BY19" s="288">
        <f>+$G$19</f>
        <v>69.304081505629</v>
      </c>
      <c r="BZ19" s="289">
        <f t="shared" si="11"/>
        <v>96.887105944869333</v>
      </c>
      <c r="CA19" s="289">
        <f t="shared" si="49"/>
        <v>581.32263566921597</v>
      </c>
      <c r="CB19" s="268"/>
      <c r="CC19" s="314" t="s">
        <v>1094</v>
      </c>
      <c r="CD19" s="156" t="s">
        <v>96</v>
      </c>
      <c r="CE19" s="288"/>
      <c r="CF19" s="289">
        <f t="shared" si="12"/>
        <v>0</v>
      </c>
      <c r="CG19" s="289">
        <f t="shared" si="50"/>
        <v>0</v>
      </c>
      <c r="CH19" s="268"/>
      <c r="CI19" s="314" t="s">
        <v>1094</v>
      </c>
      <c r="CJ19" s="156" t="s">
        <v>96</v>
      </c>
      <c r="CK19" s="288"/>
      <c r="CL19" s="289">
        <f t="shared" si="13"/>
        <v>0</v>
      </c>
      <c r="CM19" s="289">
        <f t="shared" si="51"/>
        <v>0</v>
      </c>
      <c r="CN19" s="268"/>
      <c r="CO19" s="313">
        <v>6</v>
      </c>
      <c r="CP19" s="156">
        <v>7.3999999999999996E-2</v>
      </c>
      <c r="CQ19" s="288">
        <f>+$G$19</f>
        <v>69.304081505629</v>
      </c>
      <c r="CR19" s="289">
        <f t="shared" si="14"/>
        <v>96.887105944869333</v>
      </c>
      <c r="CS19" s="289">
        <f t="shared" si="52"/>
        <v>581.32263566921597</v>
      </c>
      <c r="CT19" s="268"/>
      <c r="CU19" s="313">
        <v>12</v>
      </c>
      <c r="CV19" s="156">
        <v>0.104</v>
      </c>
      <c r="CW19" s="288">
        <f>+$G$19</f>
        <v>69.304081505629</v>
      </c>
      <c r="CX19" s="289">
        <f t="shared" si="15"/>
        <v>96.887105944869333</v>
      </c>
      <c r="CY19" s="289">
        <f t="shared" si="53"/>
        <v>1162.6452713384319</v>
      </c>
      <c r="CZ19" s="268"/>
      <c r="DA19" s="313">
        <v>30</v>
      </c>
      <c r="DB19" s="156">
        <v>0.156</v>
      </c>
      <c r="DC19" s="288">
        <f>+$G$19</f>
        <v>69.304081505629</v>
      </c>
      <c r="DD19" s="289">
        <f t="shared" si="16"/>
        <v>96.887105944869333</v>
      </c>
      <c r="DE19" s="289">
        <f t="shared" si="54"/>
        <v>2906.6131783460801</v>
      </c>
      <c r="DF19" s="268"/>
      <c r="DG19" s="313">
        <v>12</v>
      </c>
      <c r="DH19" s="156">
        <v>0.104</v>
      </c>
      <c r="DI19" s="288">
        <f>+$G$19</f>
        <v>69.304081505629</v>
      </c>
      <c r="DJ19" s="289">
        <f t="shared" si="17"/>
        <v>96.887105944869333</v>
      </c>
      <c r="DK19" s="289">
        <f t="shared" si="55"/>
        <v>1162.6452713384319</v>
      </c>
      <c r="DL19" s="268"/>
      <c r="DM19" s="313">
        <v>30</v>
      </c>
      <c r="DN19" s="156">
        <v>0.156</v>
      </c>
      <c r="DO19" s="288">
        <f>+$G$19</f>
        <v>69.304081505629</v>
      </c>
      <c r="DP19" s="289">
        <f t="shared" si="18"/>
        <v>96.887105944869333</v>
      </c>
      <c r="DQ19" s="289">
        <f t="shared" si="56"/>
        <v>2906.6131783460801</v>
      </c>
      <c r="DR19" s="268"/>
      <c r="DS19" s="313">
        <v>12</v>
      </c>
      <c r="DT19" s="156">
        <v>9.8000000000000004E-2</v>
      </c>
      <c r="DU19" s="288">
        <f>+$G$19</f>
        <v>69.304081505629</v>
      </c>
      <c r="DV19" s="289">
        <f t="shared" si="19"/>
        <v>96.887105944869333</v>
      </c>
      <c r="DW19" s="289">
        <f t="shared" si="57"/>
        <v>1162.6452713384319</v>
      </c>
      <c r="DX19" s="268"/>
      <c r="DY19" s="313">
        <v>30</v>
      </c>
      <c r="DZ19" s="156">
        <v>0.14899999999999999</v>
      </c>
      <c r="EA19" s="288">
        <f>+$G$19</f>
        <v>69.304081505629</v>
      </c>
      <c r="EB19" s="289">
        <f t="shared" si="20"/>
        <v>96.887105944869333</v>
      </c>
      <c r="EC19" s="289">
        <f t="shared" si="58"/>
        <v>2906.6131783460801</v>
      </c>
      <c r="ED19" s="268"/>
      <c r="EE19" s="313">
        <v>30</v>
      </c>
      <c r="EF19" s="156">
        <v>0.11600000000000001</v>
      </c>
      <c r="EG19" s="288">
        <f>+$G$19</f>
        <v>69.304081505629</v>
      </c>
      <c r="EH19" s="289">
        <f t="shared" si="21"/>
        <v>96.887105944869333</v>
      </c>
      <c r="EI19" s="289">
        <f t="shared" si="59"/>
        <v>2906.6131783460801</v>
      </c>
      <c r="EJ19" s="268"/>
      <c r="EK19" s="310" t="s">
        <v>1094</v>
      </c>
      <c r="EL19" s="156" t="s">
        <v>96</v>
      </c>
      <c r="EM19" s="288"/>
      <c r="EN19" s="289">
        <f t="shared" si="22"/>
        <v>0</v>
      </c>
      <c r="EO19" s="289">
        <f t="shared" si="60"/>
        <v>0</v>
      </c>
      <c r="EP19" s="268"/>
      <c r="EQ19" s="310" t="s">
        <v>1094</v>
      </c>
      <c r="ER19" s="156" t="s">
        <v>96</v>
      </c>
      <c r="ES19" s="288"/>
      <c r="ET19" s="289">
        <f t="shared" si="23"/>
        <v>0</v>
      </c>
      <c r="EU19" s="289">
        <f t="shared" si="61"/>
        <v>0</v>
      </c>
      <c r="EV19" s="268"/>
      <c r="EW19" s="313">
        <v>18</v>
      </c>
      <c r="EX19" s="156">
        <v>1.4E-2</v>
      </c>
      <c r="EY19" s="288">
        <f>+$G$19</f>
        <v>69.304081505629</v>
      </c>
      <c r="EZ19" s="289">
        <f t="shared" si="24"/>
        <v>96.887105944869333</v>
      </c>
      <c r="FA19" s="289">
        <f t="shared" si="62"/>
        <v>1743.9679070076479</v>
      </c>
      <c r="FB19" s="268"/>
      <c r="FC19" s="313">
        <v>18</v>
      </c>
      <c r="FD19" s="156">
        <v>1.4E-2</v>
      </c>
      <c r="FE19" s="288">
        <f>+$G$19</f>
        <v>69.304081505629</v>
      </c>
      <c r="FF19" s="289">
        <f t="shared" si="25"/>
        <v>96.887105944869333</v>
      </c>
      <c r="FG19" s="289">
        <f t="shared" si="63"/>
        <v>1743.9679070076479</v>
      </c>
      <c r="FH19" s="268"/>
      <c r="FI19" s="314" t="s">
        <v>1094</v>
      </c>
      <c r="FJ19" s="156" t="s">
        <v>96</v>
      </c>
      <c r="FK19" s="288"/>
      <c r="FL19" s="289">
        <f t="shared" si="26"/>
        <v>0</v>
      </c>
      <c r="FM19" s="289">
        <f t="shared" si="64"/>
        <v>0</v>
      </c>
      <c r="FN19" s="268"/>
      <c r="FO19" s="314" t="s">
        <v>1094</v>
      </c>
      <c r="FP19" s="156" t="s">
        <v>96</v>
      </c>
      <c r="FQ19" s="288"/>
      <c r="FR19" s="289">
        <f t="shared" si="27"/>
        <v>0</v>
      </c>
      <c r="FS19" s="289">
        <f t="shared" si="65"/>
        <v>0</v>
      </c>
      <c r="FT19" s="268"/>
      <c r="FU19" s="313">
        <v>12</v>
      </c>
      <c r="FV19" s="156">
        <v>1.9E-2</v>
      </c>
      <c r="FW19" s="288">
        <f>+$G$19</f>
        <v>69.304081505629</v>
      </c>
      <c r="FX19" s="289">
        <f t="shared" si="28"/>
        <v>96.887105944869333</v>
      </c>
      <c r="FY19" s="289">
        <f t="shared" si="66"/>
        <v>1162.6452713384319</v>
      </c>
      <c r="FZ19" s="268"/>
      <c r="GA19" s="314" t="s">
        <v>1094</v>
      </c>
      <c r="GB19" s="156" t="s">
        <v>96</v>
      </c>
      <c r="GC19" s="288"/>
      <c r="GD19" s="289">
        <f t="shared" si="29"/>
        <v>0</v>
      </c>
      <c r="GE19" s="289">
        <f t="shared" si="67"/>
        <v>0</v>
      </c>
      <c r="GF19" s="268"/>
      <c r="GG19" s="314" t="s">
        <v>1094</v>
      </c>
      <c r="GH19" s="156" t="s">
        <v>96</v>
      </c>
      <c r="GI19" s="288"/>
      <c r="GJ19" s="289">
        <f t="shared" si="30"/>
        <v>0</v>
      </c>
      <c r="GK19" s="289">
        <f t="shared" si="68"/>
        <v>0</v>
      </c>
      <c r="GL19" s="268"/>
      <c r="GM19" s="313">
        <v>12</v>
      </c>
      <c r="GN19" s="156">
        <v>0.189</v>
      </c>
      <c r="GO19" s="288">
        <f>+$G$19</f>
        <v>69.304081505629</v>
      </c>
      <c r="GP19" s="289">
        <f t="shared" si="31"/>
        <v>96.887105944869333</v>
      </c>
      <c r="GQ19" s="289">
        <f t="shared" si="69"/>
        <v>1162.6452713384319</v>
      </c>
      <c r="GR19" s="268"/>
      <c r="GS19" s="313">
        <v>30</v>
      </c>
      <c r="GT19" s="156">
        <v>0.26500000000000001</v>
      </c>
      <c r="GU19" s="288">
        <f>+$G$19</f>
        <v>69.304081505629</v>
      </c>
      <c r="GV19" s="289">
        <f t="shared" si="32"/>
        <v>96.887105944869333</v>
      </c>
      <c r="GW19" s="289">
        <f t="shared" si="70"/>
        <v>2906.6131783460801</v>
      </c>
      <c r="GX19" s="268"/>
      <c r="GY19" s="314" t="s">
        <v>1094</v>
      </c>
      <c r="GZ19" s="156" t="s">
        <v>96</v>
      </c>
      <c r="HA19" s="288"/>
      <c r="HB19" s="289">
        <f t="shared" si="33"/>
        <v>0</v>
      </c>
      <c r="HC19" s="289">
        <f t="shared" si="71"/>
        <v>0</v>
      </c>
      <c r="HD19" s="268"/>
      <c r="HE19" s="314" t="s">
        <v>1094</v>
      </c>
      <c r="HF19" s="156" t="s">
        <v>96</v>
      </c>
      <c r="HG19" s="288"/>
      <c r="HH19" s="289">
        <f t="shared" si="34"/>
        <v>0</v>
      </c>
      <c r="HI19" s="289">
        <f t="shared" si="72"/>
        <v>0</v>
      </c>
      <c r="HJ19" s="268"/>
      <c r="HK19" s="314" t="s">
        <v>1094</v>
      </c>
      <c r="HL19" s="156" t="s">
        <v>96</v>
      </c>
      <c r="HM19" s="288"/>
      <c r="HN19" s="289">
        <f t="shared" si="35"/>
        <v>0</v>
      </c>
      <c r="HO19" s="289">
        <f t="shared" si="73"/>
        <v>0</v>
      </c>
      <c r="HP19" s="268"/>
      <c r="HQ19" s="314" t="s">
        <v>1094</v>
      </c>
      <c r="HR19" s="156" t="s">
        <v>96</v>
      </c>
      <c r="HS19" s="288"/>
      <c r="HT19" s="289">
        <f t="shared" si="36"/>
        <v>0</v>
      </c>
      <c r="HU19" s="289">
        <f t="shared" si="74"/>
        <v>0</v>
      </c>
      <c r="HV19" s="268"/>
    </row>
    <row r="20" spans="1:230" s="332" customFormat="1" x14ac:dyDescent="0.2">
      <c r="A20" s="316" t="s">
        <v>1121</v>
      </c>
      <c r="B20" s="316" t="s">
        <v>1122</v>
      </c>
      <c r="C20" s="317">
        <v>30871.15</v>
      </c>
      <c r="D20" s="318">
        <v>43070</v>
      </c>
      <c r="E20" s="319">
        <v>196.3</v>
      </c>
      <c r="F20" s="320">
        <v>249.86600000000001</v>
      </c>
      <c r="G20" s="285">
        <f t="shared" si="37"/>
        <v>39295.215312786553</v>
      </c>
      <c r="H20" s="267"/>
      <c r="I20" s="321">
        <v>0</v>
      </c>
      <c r="J20" s="322" t="s">
        <v>96</v>
      </c>
      <c r="K20" s="323"/>
      <c r="L20" s="289">
        <f t="shared" si="0"/>
        <v>0</v>
      </c>
      <c r="M20" s="324">
        <f t="shared" si="38"/>
        <v>0</v>
      </c>
      <c r="N20" s="267"/>
      <c r="O20" s="321">
        <v>0</v>
      </c>
      <c r="P20" s="322" t="s">
        <v>96</v>
      </c>
      <c r="Q20" s="323"/>
      <c r="R20" s="289">
        <f t="shared" si="1"/>
        <v>0</v>
      </c>
      <c r="S20" s="324">
        <f t="shared" si="39"/>
        <v>0</v>
      </c>
      <c r="T20" s="267"/>
      <c r="U20" s="325">
        <v>0</v>
      </c>
      <c r="V20" s="326" t="s">
        <v>96</v>
      </c>
      <c r="W20" s="323"/>
      <c r="X20" s="289">
        <f t="shared" si="2"/>
        <v>0</v>
      </c>
      <c r="Y20" s="324">
        <f t="shared" si="40"/>
        <v>0</v>
      </c>
      <c r="Z20" s="327"/>
      <c r="AA20" s="325">
        <v>0</v>
      </c>
      <c r="AB20" s="326" t="s">
        <v>96</v>
      </c>
      <c r="AC20" s="323"/>
      <c r="AD20" s="289">
        <f t="shared" si="3"/>
        <v>0</v>
      </c>
      <c r="AE20" s="324">
        <f t="shared" si="41"/>
        <v>0</v>
      </c>
      <c r="AF20" s="327"/>
      <c r="AG20" s="325">
        <v>0</v>
      </c>
      <c r="AH20" s="326" t="s">
        <v>96</v>
      </c>
      <c r="AI20" s="323"/>
      <c r="AJ20" s="289">
        <f t="shared" si="4"/>
        <v>0</v>
      </c>
      <c r="AK20" s="324">
        <f t="shared" si="42"/>
        <v>0</v>
      </c>
      <c r="AL20" s="327"/>
      <c r="AM20" s="325">
        <v>0</v>
      </c>
      <c r="AN20" s="326" t="s">
        <v>96</v>
      </c>
      <c r="AO20" s="323"/>
      <c r="AP20" s="289">
        <f t="shared" si="5"/>
        <v>0</v>
      </c>
      <c r="AQ20" s="324">
        <f t="shared" si="43"/>
        <v>0</v>
      </c>
      <c r="AR20" s="327"/>
      <c r="AS20" s="325">
        <v>0</v>
      </c>
      <c r="AT20" s="326" t="s">
        <v>96</v>
      </c>
      <c r="AU20" s="323"/>
      <c r="AV20" s="289">
        <f t="shared" si="6"/>
        <v>0</v>
      </c>
      <c r="AW20" s="324">
        <f t="shared" si="44"/>
        <v>0</v>
      </c>
      <c r="AX20" s="327"/>
      <c r="AY20" s="325">
        <v>0</v>
      </c>
      <c r="AZ20" s="326" t="s">
        <v>96</v>
      </c>
      <c r="BA20" s="323"/>
      <c r="BB20" s="289">
        <f t="shared" si="7"/>
        <v>0</v>
      </c>
      <c r="BC20" s="324">
        <f t="shared" si="45"/>
        <v>0</v>
      </c>
      <c r="BD20" s="327"/>
      <c r="BE20" s="328" t="s">
        <v>1094</v>
      </c>
      <c r="BF20" s="326" t="s">
        <v>96</v>
      </c>
      <c r="BG20" s="323"/>
      <c r="BH20" s="289">
        <f t="shared" si="8"/>
        <v>0</v>
      </c>
      <c r="BI20" s="324">
        <f t="shared" si="46"/>
        <v>0</v>
      </c>
      <c r="BJ20" s="327"/>
      <c r="BK20" s="328" t="s">
        <v>1094</v>
      </c>
      <c r="BL20" s="326"/>
      <c r="BM20" s="323"/>
      <c r="BN20" s="289">
        <f t="shared" si="9"/>
        <v>0</v>
      </c>
      <c r="BO20" s="324">
        <f t="shared" si="47"/>
        <v>0</v>
      </c>
      <c r="BP20" s="327"/>
      <c r="BQ20" s="328" t="s">
        <v>1094</v>
      </c>
      <c r="BR20" s="326" t="s">
        <v>96</v>
      </c>
      <c r="BS20" s="323"/>
      <c r="BT20" s="289">
        <f t="shared" si="10"/>
        <v>0</v>
      </c>
      <c r="BU20" s="324">
        <f t="shared" si="48"/>
        <v>0</v>
      </c>
      <c r="BV20" s="327"/>
      <c r="BW20" s="328" t="s">
        <v>1094</v>
      </c>
      <c r="BX20" s="326" t="s">
        <v>96</v>
      </c>
      <c r="BY20" s="323"/>
      <c r="BZ20" s="289">
        <f t="shared" si="11"/>
        <v>0</v>
      </c>
      <c r="CA20" s="324">
        <f t="shared" si="49"/>
        <v>0</v>
      </c>
      <c r="CB20" s="327"/>
      <c r="CC20" s="325">
        <v>3</v>
      </c>
      <c r="CD20" s="326">
        <v>0.18</v>
      </c>
      <c r="CE20" s="323">
        <f>+$G$20</f>
        <v>39295.215312786553</v>
      </c>
      <c r="CF20" s="289">
        <f t="shared" si="12"/>
        <v>54934.711007275597</v>
      </c>
      <c r="CG20" s="324">
        <f t="shared" si="50"/>
        <v>164804.1330218268</v>
      </c>
      <c r="CH20" s="327"/>
      <c r="CI20" s="325">
        <v>3</v>
      </c>
      <c r="CJ20" s="326">
        <v>0.184</v>
      </c>
      <c r="CK20" s="323">
        <f>+$G$20</f>
        <v>39295.215312786553</v>
      </c>
      <c r="CL20" s="289">
        <f t="shared" si="13"/>
        <v>54934.711007275597</v>
      </c>
      <c r="CM20" s="324">
        <f t="shared" si="51"/>
        <v>164804.1330218268</v>
      </c>
      <c r="CN20" s="327"/>
      <c r="CO20" s="328" t="s">
        <v>1094</v>
      </c>
      <c r="CP20" s="326" t="s">
        <v>96</v>
      </c>
      <c r="CQ20" s="323"/>
      <c r="CR20" s="289">
        <f t="shared" si="14"/>
        <v>0</v>
      </c>
      <c r="CS20" s="324">
        <f t="shared" si="52"/>
        <v>0</v>
      </c>
      <c r="CT20" s="327"/>
      <c r="CU20" s="328" t="s">
        <v>1094</v>
      </c>
      <c r="CV20" s="326" t="s">
        <v>96</v>
      </c>
      <c r="CW20" s="323"/>
      <c r="CX20" s="289">
        <f t="shared" si="15"/>
        <v>0</v>
      </c>
      <c r="CY20" s="324">
        <f t="shared" si="53"/>
        <v>0</v>
      </c>
      <c r="CZ20" s="327"/>
      <c r="DA20" s="328" t="s">
        <v>1094</v>
      </c>
      <c r="DB20" s="326" t="s">
        <v>96</v>
      </c>
      <c r="DC20" s="323"/>
      <c r="DD20" s="289">
        <f t="shared" si="16"/>
        <v>0</v>
      </c>
      <c r="DE20" s="324">
        <f t="shared" si="54"/>
        <v>0</v>
      </c>
      <c r="DF20" s="327"/>
      <c r="DG20" s="328" t="s">
        <v>1094</v>
      </c>
      <c r="DH20" s="326" t="s">
        <v>96</v>
      </c>
      <c r="DI20" s="323"/>
      <c r="DJ20" s="289">
        <f t="shared" si="17"/>
        <v>0</v>
      </c>
      <c r="DK20" s="324">
        <f t="shared" si="55"/>
        <v>0</v>
      </c>
      <c r="DL20" s="327"/>
      <c r="DM20" s="328" t="s">
        <v>1094</v>
      </c>
      <c r="DN20" s="326" t="s">
        <v>96</v>
      </c>
      <c r="DO20" s="323"/>
      <c r="DP20" s="289">
        <f t="shared" si="18"/>
        <v>0</v>
      </c>
      <c r="DQ20" s="324">
        <f t="shared" si="56"/>
        <v>0</v>
      </c>
      <c r="DR20" s="327"/>
      <c r="DS20" s="328" t="s">
        <v>1094</v>
      </c>
      <c r="DT20" s="326" t="s">
        <v>96</v>
      </c>
      <c r="DU20" s="323"/>
      <c r="DV20" s="289">
        <f t="shared" si="19"/>
        <v>0</v>
      </c>
      <c r="DW20" s="324">
        <f t="shared" si="57"/>
        <v>0</v>
      </c>
      <c r="DX20" s="327"/>
      <c r="DY20" s="328" t="s">
        <v>1094</v>
      </c>
      <c r="DZ20" s="326" t="s">
        <v>96</v>
      </c>
      <c r="EA20" s="323"/>
      <c r="EB20" s="289">
        <f t="shared" si="20"/>
        <v>0</v>
      </c>
      <c r="EC20" s="324">
        <f t="shared" si="58"/>
        <v>0</v>
      </c>
      <c r="ED20" s="327"/>
      <c r="EE20" s="328" t="s">
        <v>1094</v>
      </c>
      <c r="EF20" s="326" t="s">
        <v>96</v>
      </c>
      <c r="EG20" s="323"/>
      <c r="EH20" s="289">
        <f t="shared" si="21"/>
        <v>0</v>
      </c>
      <c r="EI20" s="324">
        <f t="shared" si="59"/>
        <v>0</v>
      </c>
      <c r="EJ20" s="268"/>
      <c r="EK20" s="329" t="s">
        <v>1094</v>
      </c>
      <c r="EL20" s="326" t="s">
        <v>96</v>
      </c>
      <c r="EM20" s="323"/>
      <c r="EN20" s="289">
        <f t="shared" si="22"/>
        <v>0</v>
      </c>
      <c r="EO20" s="324">
        <f t="shared" si="60"/>
        <v>0</v>
      </c>
      <c r="EP20" s="268"/>
      <c r="EQ20" s="329" t="s">
        <v>1094</v>
      </c>
      <c r="ER20" s="326" t="s">
        <v>96</v>
      </c>
      <c r="ES20" s="323"/>
      <c r="ET20" s="289">
        <f t="shared" si="23"/>
        <v>0</v>
      </c>
      <c r="EU20" s="324">
        <f t="shared" si="61"/>
        <v>0</v>
      </c>
      <c r="EV20" s="268"/>
      <c r="EW20" s="328" t="s">
        <v>1094</v>
      </c>
      <c r="EX20" s="326" t="s">
        <v>96</v>
      </c>
      <c r="EY20" s="323"/>
      <c r="EZ20" s="289">
        <f t="shared" si="24"/>
        <v>0</v>
      </c>
      <c r="FA20" s="324">
        <f t="shared" si="62"/>
        <v>0</v>
      </c>
      <c r="FB20" s="268"/>
      <c r="FC20" s="328" t="s">
        <v>1094</v>
      </c>
      <c r="FD20" s="326" t="s">
        <v>96</v>
      </c>
      <c r="FE20" s="323"/>
      <c r="FF20" s="289">
        <f t="shared" si="25"/>
        <v>0</v>
      </c>
      <c r="FG20" s="324">
        <f t="shared" si="63"/>
        <v>0</v>
      </c>
      <c r="FH20" s="268"/>
      <c r="FI20" s="328" t="s">
        <v>1094</v>
      </c>
      <c r="FJ20" s="326" t="s">
        <v>96</v>
      </c>
      <c r="FK20" s="323"/>
      <c r="FL20" s="289">
        <f t="shared" si="26"/>
        <v>0</v>
      </c>
      <c r="FM20" s="324">
        <f t="shared" si="64"/>
        <v>0</v>
      </c>
      <c r="FN20" s="268"/>
      <c r="FO20" s="328" t="s">
        <v>1094</v>
      </c>
      <c r="FP20" s="326" t="s">
        <v>96</v>
      </c>
      <c r="FQ20" s="323"/>
      <c r="FR20" s="289">
        <f t="shared" si="27"/>
        <v>0</v>
      </c>
      <c r="FS20" s="324">
        <f t="shared" si="65"/>
        <v>0</v>
      </c>
      <c r="FT20" s="268"/>
      <c r="FU20" s="328" t="s">
        <v>1094</v>
      </c>
      <c r="FV20" s="326" t="s">
        <v>96</v>
      </c>
      <c r="FW20" s="323"/>
      <c r="FX20" s="289">
        <f t="shared" si="28"/>
        <v>0</v>
      </c>
      <c r="FY20" s="324">
        <f t="shared" si="66"/>
        <v>0</v>
      </c>
      <c r="FZ20" s="268"/>
      <c r="GA20" s="328" t="s">
        <v>1094</v>
      </c>
      <c r="GB20" s="326" t="s">
        <v>96</v>
      </c>
      <c r="GC20" s="323"/>
      <c r="GD20" s="289">
        <f t="shared" si="29"/>
        <v>0</v>
      </c>
      <c r="GE20" s="324">
        <f t="shared" si="67"/>
        <v>0</v>
      </c>
      <c r="GF20" s="268"/>
      <c r="GG20" s="328" t="s">
        <v>1094</v>
      </c>
      <c r="GH20" s="326" t="s">
        <v>96</v>
      </c>
      <c r="GI20" s="323"/>
      <c r="GJ20" s="289">
        <f t="shared" si="30"/>
        <v>0</v>
      </c>
      <c r="GK20" s="324">
        <f t="shared" si="68"/>
        <v>0</v>
      </c>
      <c r="GL20" s="268"/>
      <c r="GM20" s="328" t="s">
        <v>1094</v>
      </c>
      <c r="GN20" s="326" t="s">
        <v>96</v>
      </c>
      <c r="GO20" s="323"/>
      <c r="GP20" s="289">
        <f t="shared" si="31"/>
        <v>0</v>
      </c>
      <c r="GQ20" s="324"/>
      <c r="GR20" s="268"/>
      <c r="GS20" s="328" t="s">
        <v>1094</v>
      </c>
      <c r="GT20" s="326"/>
      <c r="GU20" s="323"/>
      <c r="GV20" s="289">
        <f t="shared" si="32"/>
        <v>0</v>
      </c>
      <c r="GW20" s="324">
        <f t="shared" si="70"/>
        <v>0</v>
      </c>
      <c r="GX20" s="268"/>
      <c r="GY20" s="330" t="s">
        <v>1094</v>
      </c>
      <c r="GZ20" s="326" t="s">
        <v>96</v>
      </c>
      <c r="HA20" s="323"/>
      <c r="HB20" s="289">
        <f t="shared" si="33"/>
        <v>0</v>
      </c>
      <c r="HC20" s="324">
        <f t="shared" si="71"/>
        <v>0</v>
      </c>
      <c r="HD20" s="327"/>
      <c r="HE20" s="330" t="s">
        <v>1094</v>
      </c>
      <c r="HF20" s="326" t="s">
        <v>96</v>
      </c>
      <c r="HG20" s="323"/>
      <c r="HH20" s="289">
        <f t="shared" si="34"/>
        <v>0</v>
      </c>
      <c r="HI20" s="324">
        <f t="shared" si="72"/>
        <v>0</v>
      </c>
      <c r="HJ20" s="327"/>
      <c r="HK20" s="331" t="s">
        <v>1094</v>
      </c>
      <c r="HL20" s="326" t="s">
        <v>96</v>
      </c>
      <c r="HM20" s="323"/>
      <c r="HN20" s="289">
        <f t="shared" si="35"/>
        <v>0</v>
      </c>
      <c r="HO20" s="324">
        <f t="shared" si="73"/>
        <v>0</v>
      </c>
      <c r="HP20" s="327"/>
      <c r="HQ20" s="331" t="s">
        <v>1094</v>
      </c>
      <c r="HR20" s="326" t="s">
        <v>96</v>
      </c>
      <c r="HS20" s="323"/>
      <c r="HT20" s="289">
        <f t="shared" si="36"/>
        <v>0</v>
      </c>
      <c r="HU20" s="324">
        <f t="shared" si="74"/>
        <v>0</v>
      </c>
      <c r="HV20" s="327"/>
    </row>
    <row r="21" spans="1:230" x14ac:dyDescent="0.2">
      <c r="A21" s="316" t="s">
        <v>1123</v>
      </c>
      <c r="B21" s="316" t="s">
        <v>1124</v>
      </c>
      <c r="C21" s="333">
        <v>817037.99</v>
      </c>
      <c r="D21" s="315">
        <v>41244</v>
      </c>
      <c r="E21" s="320">
        <v>201.5</v>
      </c>
      <c r="F21" s="284">
        <v>249.86600000000001</v>
      </c>
      <c r="G21" s="285">
        <f t="shared" si="37"/>
        <v>1013151.4362746401</v>
      </c>
      <c r="H21" s="267"/>
      <c r="I21" s="293">
        <v>0</v>
      </c>
      <c r="J21" s="304" t="s">
        <v>96</v>
      </c>
      <c r="K21" s="288"/>
      <c r="L21" s="289">
        <f t="shared" si="0"/>
        <v>0</v>
      </c>
      <c r="M21" s="289">
        <f t="shared" si="38"/>
        <v>0</v>
      </c>
      <c r="N21" s="268"/>
      <c r="O21" s="291">
        <v>0</v>
      </c>
      <c r="P21" s="156" t="s">
        <v>96</v>
      </c>
      <c r="Q21" s="288"/>
      <c r="R21" s="289">
        <f t="shared" si="1"/>
        <v>0</v>
      </c>
      <c r="S21" s="289">
        <f t="shared" si="39"/>
        <v>0</v>
      </c>
      <c r="T21" s="268"/>
      <c r="U21" s="291" t="s">
        <v>1094</v>
      </c>
      <c r="V21" s="156" t="s">
        <v>96</v>
      </c>
      <c r="W21" s="288"/>
      <c r="X21" s="289">
        <f t="shared" si="2"/>
        <v>0</v>
      </c>
      <c r="Y21" s="289">
        <f t="shared" si="40"/>
        <v>0</v>
      </c>
      <c r="Z21" s="268"/>
      <c r="AA21" s="291" t="s">
        <v>1094</v>
      </c>
      <c r="AB21" s="156" t="s">
        <v>96</v>
      </c>
      <c r="AC21" s="288"/>
      <c r="AD21" s="289">
        <f t="shared" si="3"/>
        <v>0</v>
      </c>
      <c r="AE21" s="289">
        <f t="shared" si="41"/>
        <v>0</v>
      </c>
      <c r="AF21" s="268"/>
      <c r="AG21" s="291" t="s">
        <v>1094</v>
      </c>
      <c r="AH21" s="156" t="s">
        <v>96</v>
      </c>
      <c r="AI21" s="288"/>
      <c r="AJ21" s="289">
        <f t="shared" si="4"/>
        <v>0</v>
      </c>
      <c r="AK21" s="289">
        <f t="shared" si="42"/>
        <v>0</v>
      </c>
      <c r="AL21" s="268"/>
      <c r="AM21" s="291" t="s">
        <v>1094</v>
      </c>
      <c r="AN21" s="156" t="s">
        <v>96</v>
      </c>
      <c r="AO21" s="288"/>
      <c r="AP21" s="289">
        <f t="shared" si="5"/>
        <v>0</v>
      </c>
      <c r="AQ21" s="289">
        <f t="shared" si="43"/>
        <v>0</v>
      </c>
      <c r="AR21" s="268"/>
      <c r="AS21" s="291" t="s">
        <v>1094</v>
      </c>
      <c r="AT21" s="156" t="s">
        <v>96</v>
      </c>
      <c r="AU21" s="288"/>
      <c r="AV21" s="289">
        <f t="shared" si="6"/>
        <v>0</v>
      </c>
      <c r="AW21" s="289">
        <f t="shared" si="44"/>
        <v>0</v>
      </c>
      <c r="AX21" s="268"/>
      <c r="AY21" s="291" t="s">
        <v>1094</v>
      </c>
      <c r="AZ21" s="156" t="s">
        <v>96</v>
      </c>
      <c r="BA21" s="288"/>
      <c r="BB21" s="289">
        <f t="shared" si="7"/>
        <v>0</v>
      </c>
      <c r="BC21" s="289">
        <f t="shared" si="45"/>
        <v>0</v>
      </c>
      <c r="BD21" s="268"/>
      <c r="BE21" s="291" t="s">
        <v>1094</v>
      </c>
      <c r="BF21" s="156" t="s">
        <v>96</v>
      </c>
      <c r="BG21" s="288"/>
      <c r="BH21" s="289">
        <f t="shared" si="8"/>
        <v>0</v>
      </c>
      <c r="BI21" s="289">
        <f t="shared" si="46"/>
        <v>0</v>
      </c>
      <c r="BJ21" s="268"/>
      <c r="BK21" s="291" t="s">
        <v>1094</v>
      </c>
      <c r="BL21" s="156"/>
      <c r="BM21" s="288"/>
      <c r="BN21" s="289">
        <f t="shared" si="9"/>
        <v>0</v>
      </c>
      <c r="BO21" s="289">
        <f t="shared" si="47"/>
        <v>0</v>
      </c>
      <c r="BP21" s="268"/>
      <c r="BQ21" s="291" t="s">
        <v>1094</v>
      </c>
      <c r="BR21" s="156" t="s">
        <v>96</v>
      </c>
      <c r="BS21" s="288"/>
      <c r="BT21" s="289">
        <f t="shared" si="10"/>
        <v>0</v>
      </c>
      <c r="BU21" s="289">
        <f t="shared" si="48"/>
        <v>0</v>
      </c>
      <c r="BV21" s="268"/>
      <c r="BW21" s="291" t="s">
        <v>1094</v>
      </c>
      <c r="BX21" s="156" t="s">
        <v>96</v>
      </c>
      <c r="BY21" s="288"/>
      <c r="BZ21" s="289">
        <f t="shared" si="11"/>
        <v>0</v>
      </c>
      <c r="CA21" s="289">
        <f t="shared" si="49"/>
        <v>0</v>
      </c>
      <c r="CB21" s="268"/>
      <c r="CC21" s="291" t="s">
        <v>1094</v>
      </c>
      <c r="CD21" s="156" t="s">
        <v>96</v>
      </c>
      <c r="CE21" s="288"/>
      <c r="CF21" s="289">
        <f t="shared" si="12"/>
        <v>0</v>
      </c>
      <c r="CG21" s="289">
        <f t="shared" si="50"/>
        <v>0</v>
      </c>
      <c r="CH21" s="268"/>
      <c r="CI21" s="291" t="s">
        <v>1094</v>
      </c>
      <c r="CJ21" s="156" t="s">
        <v>96</v>
      </c>
      <c r="CK21" s="288"/>
      <c r="CL21" s="289">
        <f t="shared" si="13"/>
        <v>0</v>
      </c>
      <c r="CM21" s="289">
        <f t="shared" si="51"/>
        <v>0</v>
      </c>
      <c r="CN21" s="268"/>
      <c r="CO21" s="291" t="s">
        <v>1094</v>
      </c>
      <c r="CP21" s="156" t="s">
        <v>96</v>
      </c>
      <c r="CQ21" s="288"/>
      <c r="CR21" s="289">
        <f t="shared" si="14"/>
        <v>0</v>
      </c>
      <c r="CS21" s="289">
        <f t="shared" si="52"/>
        <v>0</v>
      </c>
      <c r="CT21" s="268"/>
      <c r="CU21" s="291" t="s">
        <v>1094</v>
      </c>
      <c r="CV21" s="156" t="s">
        <v>96</v>
      </c>
      <c r="CW21" s="288"/>
      <c r="CX21" s="289">
        <f t="shared" si="15"/>
        <v>0</v>
      </c>
      <c r="CY21" s="289">
        <f t="shared" si="53"/>
        <v>0</v>
      </c>
      <c r="CZ21" s="268"/>
      <c r="DA21" s="291" t="s">
        <v>1094</v>
      </c>
      <c r="DB21" s="156" t="s">
        <v>96</v>
      </c>
      <c r="DC21" s="288"/>
      <c r="DD21" s="289">
        <f t="shared" si="16"/>
        <v>0</v>
      </c>
      <c r="DE21" s="289">
        <f t="shared" si="54"/>
        <v>0</v>
      </c>
      <c r="DF21" s="268"/>
      <c r="DG21" s="291" t="s">
        <v>1094</v>
      </c>
      <c r="DH21" s="156" t="s">
        <v>96</v>
      </c>
      <c r="DI21" s="288"/>
      <c r="DJ21" s="289">
        <f t="shared" si="17"/>
        <v>0</v>
      </c>
      <c r="DK21" s="289">
        <f t="shared" si="55"/>
        <v>0</v>
      </c>
      <c r="DL21" s="268"/>
      <c r="DM21" s="291" t="s">
        <v>1094</v>
      </c>
      <c r="DN21" s="156" t="s">
        <v>96</v>
      </c>
      <c r="DO21" s="288"/>
      <c r="DP21" s="289">
        <f t="shared" si="18"/>
        <v>0</v>
      </c>
      <c r="DQ21" s="289">
        <f t="shared" si="56"/>
        <v>0</v>
      </c>
      <c r="DR21" s="268"/>
      <c r="DS21" s="291" t="s">
        <v>1094</v>
      </c>
      <c r="DT21" s="156" t="s">
        <v>96</v>
      </c>
      <c r="DU21" s="288"/>
      <c r="DV21" s="289">
        <f t="shared" si="19"/>
        <v>0</v>
      </c>
      <c r="DW21" s="289">
        <f t="shared" si="57"/>
        <v>0</v>
      </c>
      <c r="DX21" s="268"/>
      <c r="DY21" s="291" t="s">
        <v>1094</v>
      </c>
      <c r="DZ21" s="156" t="s">
        <v>96</v>
      </c>
      <c r="EA21" s="288"/>
      <c r="EB21" s="289">
        <f t="shared" si="20"/>
        <v>0</v>
      </c>
      <c r="EC21" s="289">
        <f t="shared" si="58"/>
        <v>0</v>
      </c>
      <c r="ED21" s="268"/>
      <c r="EE21" s="291" t="s">
        <v>1094</v>
      </c>
      <c r="EF21" s="156" t="s">
        <v>96</v>
      </c>
      <c r="EG21" s="288"/>
      <c r="EH21" s="289">
        <f t="shared" si="21"/>
        <v>0</v>
      </c>
      <c r="EI21" s="289">
        <f t="shared" si="59"/>
        <v>0</v>
      </c>
      <c r="EJ21" s="268"/>
      <c r="EK21" s="334">
        <v>0.5</v>
      </c>
      <c r="EL21" s="156">
        <v>0.752</v>
      </c>
      <c r="EM21" s="288">
        <f>+$G$21</f>
        <v>1013151.4362746401</v>
      </c>
      <c r="EN21" s="289">
        <f t="shared" si="22"/>
        <v>1416385.7079119468</v>
      </c>
      <c r="EO21" s="289">
        <f t="shared" si="60"/>
        <v>708192.85395597341</v>
      </c>
      <c r="EP21" s="268"/>
      <c r="EQ21" s="291" t="s">
        <v>1094</v>
      </c>
      <c r="ER21" s="156" t="s">
        <v>96</v>
      </c>
      <c r="ES21" s="288"/>
      <c r="ET21" s="289">
        <f t="shared" si="23"/>
        <v>0</v>
      </c>
      <c r="EU21" s="289">
        <f t="shared" si="61"/>
        <v>0</v>
      </c>
      <c r="EV21" s="268"/>
      <c r="EW21" s="291" t="s">
        <v>1094</v>
      </c>
      <c r="EX21" s="156" t="s">
        <v>96</v>
      </c>
      <c r="EY21" s="288"/>
      <c r="EZ21" s="289">
        <f t="shared" si="24"/>
        <v>0</v>
      </c>
      <c r="FA21" s="289">
        <f t="shared" si="62"/>
        <v>0</v>
      </c>
      <c r="FB21" s="268"/>
      <c r="FC21" s="291" t="s">
        <v>1094</v>
      </c>
      <c r="FD21" s="156" t="s">
        <v>96</v>
      </c>
      <c r="FE21" s="288"/>
      <c r="FF21" s="289">
        <f t="shared" si="25"/>
        <v>0</v>
      </c>
      <c r="FG21" s="289">
        <f t="shared" si="63"/>
        <v>0</v>
      </c>
      <c r="FH21" s="268"/>
      <c r="FI21" s="291" t="s">
        <v>1094</v>
      </c>
      <c r="FJ21" s="156" t="s">
        <v>96</v>
      </c>
      <c r="FK21" s="288"/>
      <c r="FL21" s="289">
        <f t="shared" si="26"/>
        <v>0</v>
      </c>
      <c r="FM21" s="289">
        <f t="shared" si="64"/>
        <v>0</v>
      </c>
      <c r="FN21" s="268"/>
      <c r="FO21" s="291" t="s">
        <v>1094</v>
      </c>
      <c r="FP21" s="156" t="s">
        <v>96</v>
      </c>
      <c r="FQ21" s="288"/>
      <c r="FR21" s="289">
        <f t="shared" si="27"/>
        <v>0</v>
      </c>
      <c r="FS21" s="289">
        <f t="shared" si="65"/>
        <v>0</v>
      </c>
      <c r="FT21" s="268"/>
      <c r="FU21" s="291" t="s">
        <v>1094</v>
      </c>
      <c r="FV21" s="156" t="s">
        <v>96</v>
      </c>
      <c r="FW21" s="288"/>
      <c r="FX21" s="289">
        <f t="shared" si="28"/>
        <v>0</v>
      </c>
      <c r="FY21" s="289">
        <f t="shared" si="66"/>
        <v>0</v>
      </c>
      <c r="FZ21" s="268"/>
      <c r="GA21" s="291" t="s">
        <v>1094</v>
      </c>
      <c r="GB21" s="156" t="s">
        <v>96</v>
      </c>
      <c r="GC21" s="288"/>
      <c r="GD21" s="289">
        <f t="shared" si="29"/>
        <v>0</v>
      </c>
      <c r="GE21" s="289">
        <f t="shared" si="67"/>
        <v>0</v>
      </c>
      <c r="GF21" s="268"/>
      <c r="GG21" s="291" t="s">
        <v>1094</v>
      </c>
      <c r="GH21" s="156" t="s">
        <v>96</v>
      </c>
      <c r="GI21" s="288"/>
      <c r="GJ21" s="289">
        <f t="shared" si="30"/>
        <v>0</v>
      </c>
      <c r="GK21" s="289">
        <f t="shared" si="68"/>
        <v>0</v>
      </c>
      <c r="GL21" s="268"/>
      <c r="GM21" s="291" t="s">
        <v>1094</v>
      </c>
      <c r="GN21" s="156" t="s">
        <v>96</v>
      </c>
      <c r="GO21" s="288"/>
      <c r="GP21" s="289">
        <f t="shared" si="31"/>
        <v>0</v>
      </c>
      <c r="GQ21" s="289"/>
      <c r="GR21" s="268"/>
      <c r="GS21" s="291" t="s">
        <v>1094</v>
      </c>
      <c r="GT21" s="156"/>
      <c r="GU21" s="288"/>
      <c r="GV21" s="289">
        <f t="shared" si="32"/>
        <v>0</v>
      </c>
      <c r="GW21" s="289">
        <f t="shared" si="70"/>
        <v>0</v>
      </c>
      <c r="GX21" s="268"/>
      <c r="GY21" s="334">
        <v>0.5</v>
      </c>
      <c r="GZ21" s="156">
        <v>0.97499999999999998</v>
      </c>
      <c r="HA21" s="288">
        <f>+$G$21</f>
        <v>1013151.4362746401</v>
      </c>
      <c r="HB21" s="289">
        <f t="shared" si="33"/>
        <v>1416385.7079119468</v>
      </c>
      <c r="HC21" s="289">
        <f t="shared" si="71"/>
        <v>708192.85395597341</v>
      </c>
      <c r="HD21" s="268"/>
      <c r="HE21" s="291" t="s">
        <v>1094</v>
      </c>
      <c r="HF21" s="156" t="s">
        <v>96</v>
      </c>
      <c r="HG21" s="288"/>
      <c r="HH21" s="289">
        <f t="shared" si="34"/>
        <v>0</v>
      </c>
      <c r="HI21" s="289">
        <f t="shared" si="72"/>
        <v>0</v>
      </c>
      <c r="HJ21" s="268"/>
      <c r="HK21" s="291" t="s">
        <v>1094</v>
      </c>
      <c r="HL21" s="156" t="s">
        <v>96</v>
      </c>
      <c r="HM21" s="288"/>
      <c r="HN21" s="289">
        <f t="shared" si="35"/>
        <v>0</v>
      </c>
      <c r="HO21" s="289">
        <f t="shared" si="73"/>
        <v>0</v>
      </c>
      <c r="HP21" s="268"/>
      <c r="HQ21" s="291" t="s">
        <v>1094</v>
      </c>
      <c r="HR21" s="156"/>
      <c r="HS21" s="288"/>
      <c r="HT21" s="289">
        <f t="shared" si="36"/>
        <v>0</v>
      </c>
      <c r="HU21" s="289">
        <f t="shared" si="74"/>
        <v>0</v>
      </c>
      <c r="HV21" s="268"/>
    </row>
    <row r="22" spans="1:230" x14ac:dyDescent="0.2">
      <c r="A22" s="316" t="s">
        <v>1125</v>
      </c>
      <c r="B22" s="316" t="s">
        <v>1124</v>
      </c>
      <c r="C22" s="333">
        <v>1242292.8400000001</v>
      </c>
      <c r="D22" s="315">
        <v>41244</v>
      </c>
      <c r="E22" s="320">
        <v>201.5</v>
      </c>
      <c r="F22" s="284">
        <v>249.86600000000001</v>
      </c>
      <c r="G22" s="285">
        <f t="shared" si="37"/>
        <v>1540480.1129500747</v>
      </c>
      <c r="H22" s="267"/>
      <c r="I22" s="293">
        <v>0</v>
      </c>
      <c r="J22" s="304" t="s">
        <v>96</v>
      </c>
      <c r="K22" s="288"/>
      <c r="L22" s="289">
        <f t="shared" si="0"/>
        <v>0</v>
      </c>
      <c r="M22" s="289">
        <f t="shared" si="38"/>
        <v>0</v>
      </c>
      <c r="N22" s="268"/>
      <c r="O22" s="291">
        <v>0</v>
      </c>
      <c r="P22" s="156" t="s">
        <v>96</v>
      </c>
      <c r="Q22" s="288"/>
      <c r="R22" s="289">
        <f t="shared" si="1"/>
        <v>0</v>
      </c>
      <c r="S22" s="289">
        <f t="shared" si="39"/>
        <v>0</v>
      </c>
      <c r="T22" s="268"/>
      <c r="U22" s="291" t="s">
        <v>1094</v>
      </c>
      <c r="V22" s="156" t="s">
        <v>96</v>
      </c>
      <c r="W22" s="288"/>
      <c r="X22" s="289">
        <f t="shared" si="2"/>
        <v>0</v>
      </c>
      <c r="Y22" s="289">
        <f t="shared" si="40"/>
        <v>0</v>
      </c>
      <c r="Z22" s="268"/>
      <c r="AA22" s="291" t="s">
        <v>1094</v>
      </c>
      <c r="AB22" s="156" t="s">
        <v>96</v>
      </c>
      <c r="AC22" s="288"/>
      <c r="AD22" s="289">
        <f t="shared" si="3"/>
        <v>0</v>
      </c>
      <c r="AE22" s="289">
        <f t="shared" si="41"/>
        <v>0</v>
      </c>
      <c r="AF22" s="268"/>
      <c r="AG22" s="291" t="s">
        <v>1094</v>
      </c>
      <c r="AH22" s="156" t="s">
        <v>96</v>
      </c>
      <c r="AI22" s="288"/>
      <c r="AJ22" s="289">
        <f t="shared" si="4"/>
        <v>0</v>
      </c>
      <c r="AK22" s="289">
        <f t="shared" si="42"/>
        <v>0</v>
      </c>
      <c r="AL22" s="268"/>
      <c r="AM22" s="291" t="s">
        <v>1094</v>
      </c>
      <c r="AN22" s="156" t="s">
        <v>96</v>
      </c>
      <c r="AO22" s="288"/>
      <c r="AP22" s="289">
        <f t="shared" si="5"/>
        <v>0</v>
      </c>
      <c r="AQ22" s="289">
        <f t="shared" si="43"/>
        <v>0</v>
      </c>
      <c r="AR22" s="268"/>
      <c r="AS22" s="291" t="s">
        <v>1094</v>
      </c>
      <c r="AT22" s="156" t="s">
        <v>96</v>
      </c>
      <c r="AU22" s="288"/>
      <c r="AV22" s="289">
        <f t="shared" si="6"/>
        <v>0</v>
      </c>
      <c r="AW22" s="289">
        <f t="shared" si="44"/>
        <v>0</v>
      </c>
      <c r="AX22" s="268"/>
      <c r="AY22" s="291" t="s">
        <v>1094</v>
      </c>
      <c r="AZ22" s="156" t="s">
        <v>96</v>
      </c>
      <c r="BA22" s="288"/>
      <c r="BB22" s="289">
        <f t="shared" si="7"/>
        <v>0</v>
      </c>
      <c r="BC22" s="289">
        <f t="shared" si="45"/>
        <v>0</v>
      </c>
      <c r="BD22" s="268"/>
      <c r="BE22" s="291" t="s">
        <v>1094</v>
      </c>
      <c r="BF22" s="156" t="s">
        <v>96</v>
      </c>
      <c r="BG22" s="288"/>
      <c r="BH22" s="289">
        <f t="shared" si="8"/>
        <v>0</v>
      </c>
      <c r="BI22" s="289">
        <f t="shared" si="46"/>
        <v>0</v>
      </c>
      <c r="BJ22" s="268"/>
      <c r="BK22" s="291" t="s">
        <v>1094</v>
      </c>
      <c r="BL22" s="156"/>
      <c r="BM22" s="288"/>
      <c r="BN22" s="289">
        <f t="shared" si="9"/>
        <v>0</v>
      </c>
      <c r="BO22" s="289">
        <f t="shared" si="47"/>
        <v>0</v>
      </c>
      <c r="BP22" s="268"/>
      <c r="BQ22" s="291" t="s">
        <v>1094</v>
      </c>
      <c r="BR22" s="156" t="s">
        <v>96</v>
      </c>
      <c r="BS22" s="288"/>
      <c r="BT22" s="289">
        <f t="shared" si="10"/>
        <v>0</v>
      </c>
      <c r="BU22" s="289">
        <f t="shared" si="48"/>
        <v>0</v>
      </c>
      <c r="BV22" s="268"/>
      <c r="BW22" s="291" t="s">
        <v>1094</v>
      </c>
      <c r="BX22" s="156" t="s">
        <v>96</v>
      </c>
      <c r="BY22" s="288"/>
      <c r="BZ22" s="289">
        <f t="shared" si="11"/>
        <v>0</v>
      </c>
      <c r="CA22" s="289">
        <f t="shared" si="49"/>
        <v>0</v>
      </c>
      <c r="CB22" s="268"/>
      <c r="CC22" s="291" t="s">
        <v>1094</v>
      </c>
      <c r="CD22" s="156" t="s">
        <v>96</v>
      </c>
      <c r="CE22" s="288"/>
      <c r="CF22" s="289">
        <f t="shared" si="12"/>
        <v>0</v>
      </c>
      <c r="CG22" s="289">
        <f t="shared" si="50"/>
        <v>0</v>
      </c>
      <c r="CH22" s="268"/>
      <c r="CI22" s="291" t="s">
        <v>1094</v>
      </c>
      <c r="CJ22" s="156" t="s">
        <v>96</v>
      </c>
      <c r="CK22" s="288"/>
      <c r="CL22" s="289">
        <f t="shared" si="13"/>
        <v>0</v>
      </c>
      <c r="CM22" s="289">
        <f t="shared" si="51"/>
        <v>0</v>
      </c>
      <c r="CN22" s="268"/>
      <c r="CO22" s="291" t="s">
        <v>1094</v>
      </c>
      <c r="CP22" s="156" t="s">
        <v>96</v>
      </c>
      <c r="CQ22" s="288"/>
      <c r="CR22" s="289">
        <f t="shared" si="14"/>
        <v>0</v>
      </c>
      <c r="CS22" s="289">
        <f t="shared" si="52"/>
        <v>0</v>
      </c>
      <c r="CT22" s="268"/>
      <c r="CU22" s="291" t="s">
        <v>1094</v>
      </c>
      <c r="CV22" s="156" t="s">
        <v>96</v>
      </c>
      <c r="CW22" s="288"/>
      <c r="CX22" s="289">
        <f t="shared" si="15"/>
        <v>0</v>
      </c>
      <c r="CY22" s="289">
        <f t="shared" si="53"/>
        <v>0</v>
      </c>
      <c r="CZ22" s="268"/>
      <c r="DA22" s="291" t="s">
        <v>1094</v>
      </c>
      <c r="DB22" s="156" t="s">
        <v>96</v>
      </c>
      <c r="DC22" s="288"/>
      <c r="DD22" s="289">
        <f t="shared" si="16"/>
        <v>0</v>
      </c>
      <c r="DE22" s="289">
        <f t="shared" si="54"/>
        <v>0</v>
      </c>
      <c r="DF22" s="268"/>
      <c r="DG22" s="291" t="s">
        <v>1094</v>
      </c>
      <c r="DH22" s="156" t="s">
        <v>96</v>
      </c>
      <c r="DI22" s="288"/>
      <c r="DJ22" s="289">
        <f t="shared" si="17"/>
        <v>0</v>
      </c>
      <c r="DK22" s="289">
        <f t="shared" si="55"/>
        <v>0</v>
      </c>
      <c r="DL22" s="268"/>
      <c r="DM22" s="291" t="s">
        <v>1094</v>
      </c>
      <c r="DN22" s="156" t="s">
        <v>96</v>
      </c>
      <c r="DO22" s="288"/>
      <c r="DP22" s="289">
        <f t="shared" si="18"/>
        <v>0</v>
      </c>
      <c r="DQ22" s="289">
        <f t="shared" si="56"/>
        <v>0</v>
      </c>
      <c r="DR22" s="268"/>
      <c r="DS22" s="291" t="s">
        <v>1094</v>
      </c>
      <c r="DT22" s="156" t="s">
        <v>96</v>
      </c>
      <c r="DU22" s="288"/>
      <c r="DV22" s="289">
        <f t="shared" si="19"/>
        <v>0</v>
      </c>
      <c r="DW22" s="289">
        <f t="shared" si="57"/>
        <v>0</v>
      </c>
      <c r="DX22" s="268"/>
      <c r="DY22" s="291" t="s">
        <v>1094</v>
      </c>
      <c r="DZ22" s="156" t="s">
        <v>96</v>
      </c>
      <c r="EA22" s="288"/>
      <c r="EB22" s="289">
        <f t="shared" si="20"/>
        <v>0</v>
      </c>
      <c r="EC22" s="289">
        <f t="shared" si="58"/>
        <v>0</v>
      </c>
      <c r="ED22" s="268"/>
      <c r="EE22" s="291" t="s">
        <v>1094</v>
      </c>
      <c r="EF22" s="156" t="s">
        <v>96</v>
      </c>
      <c r="EG22" s="288"/>
      <c r="EH22" s="289">
        <f t="shared" si="21"/>
        <v>0</v>
      </c>
      <c r="EI22" s="289">
        <f t="shared" si="59"/>
        <v>0</v>
      </c>
      <c r="EJ22" s="268"/>
      <c r="EK22" s="291" t="s">
        <v>1094</v>
      </c>
      <c r="EL22" s="156" t="s">
        <v>96</v>
      </c>
      <c r="EM22" s="288"/>
      <c r="EN22" s="289">
        <f t="shared" si="22"/>
        <v>0</v>
      </c>
      <c r="EO22" s="289">
        <f t="shared" si="60"/>
        <v>0</v>
      </c>
      <c r="EP22" s="268"/>
      <c r="EQ22" s="334">
        <v>0.5</v>
      </c>
      <c r="ER22" s="156">
        <v>0.71299999999999997</v>
      </c>
      <c r="ES22" s="288">
        <f>+$G$22</f>
        <v>1540480.1129500747</v>
      </c>
      <c r="ET22" s="289">
        <f t="shared" si="23"/>
        <v>2153591.1979042045</v>
      </c>
      <c r="EU22" s="289">
        <f t="shared" si="61"/>
        <v>1076795.5989521022</v>
      </c>
      <c r="EV22" s="268"/>
      <c r="EW22" s="291" t="s">
        <v>1094</v>
      </c>
      <c r="EX22" s="156" t="s">
        <v>96</v>
      </c>
      <c r="EY22" s="288"/>
      <c r="EZ22" s="289">
        <f t="shared" si="24"/>
        <v>0</v>
      </c>
      <c r="FA22" s="289">
        <f t="shared" si="62"/>
        <v>0</v>
      </c>
      <c r="FB22" s="268"/>
      <c r="FC22" s="291" t="s">
        <v>1094</v>
      </c>
      <c r="FD22" s="156" t="s">
        <v>96</v>
      </c>
      <c r="FE22" s="288"/>
      <c r="FF22" s="289">
        <f t="shared" si="25"/>
        <v>0</v>
      </c>
      <c r="FG22" s="289">
        <f t="shared" si="63"/>
        <v>0</v>
      </c>
      <c r="FH22" s="268"/>
      <c r="FI22" s="291" t="s">
        <v>1094</v>
      </c>
      <c r="FJ22" s="156" t="s">
        <v>96</v>
      </c>
      <c r="FK22" s="288"/>
      <c r="FL22" s="289">
        <f t="shared" si="26"/>
        <v>0</v>
      </c>
      <c r="FM22" s="289">
        <f t="shared" si="64"/>
        <v>0</v>
      </c>
      <c r="FN22" s="268"/>
      <c r="FO22" s="291" t="s">
        <v>1094</v>
      </c>
      <c r="FP22" s="156" t="s">
        <v>96</v>
      </c>
      <c r="FQ22" s="288"/>
      <c r="FR22" s="289">
        <f t="shared" si="27"/>
        <v>0</v>
      </c>
      <c r="FS22" s="289">
        <f t="shared" si="65"/>
        <v>0</v>
      </c>
      <c r="FT22" s="268"/>
      <c r="FU22" s="291" t="s">
        <v>1094</v>
      </c>
      <c r="FV22" s="156" t="s">
        <v>96</v>
      </c>
      <c r="FW22" s="288"/>
      <c r="FX22" s="289">
        <f t="shared" si="28"/>
        <v>0</v>
      </c>
      <c r="FY22" s="289">
        <f t="shared" si="66"/>
        <v>0</v>
      </c>
      <c r="FZ22" s="268"/>
      <c r="GA22" s="291" t="s">
        <v>1094</v>
      </c>
      <c r="GB22" s="156" t="s">
        <v>96</v>
      </c>
      <c r="GC22" s="288"/>
      <c r="GD22" s="289">
        <f t="shared" si="29"/>
        <v>0</v>
      </c>
      <c r="GE22" s="289">
        <f t="shared" si="67"/>
        <v>0</v>
      </c>
      <c r="GF22" s="268"/>
      <c r="GG22" s="291" t="s">
        <v>1094</v>
      </c>
      <c r="GH22" s="156" t="s">
        <v>96</v>
      </c>
      <c r="GI22" s="288"/>
      <c r="GJ22" s="289">
        <f t="shared" si="30"/>
        <v>0</v>
      </c>
      <c r="GK22" s="289">
        <f t="shared" si="68"/>
        <v>0</v>
      </c>
      <c r="GL22" s="268"/>
      <c r="GM22" s="291" t="s">
        <v>1094</v>
      </c>
      <c r="GN22" s="156" t="s">
        <v>96</v>
      </c>
      <c r="GO22" s="288"/>
      <c r="GP22" s="289">
        <f t="shared" si="31"/>
        <v>0</v>
      </c>
      <c r="GQ22" s="289"/>
      <c r="GR22" s="268"/>
      <c r="GS22" s="291" t="s">
        <v>1094</v>
      </c>
      <c r="GT22" s="156"/>
      <c r="GU22" s="288"/>
      <c r="GV22" s="289">
        <f t="shared" si="32"/>
        <v>0</v>
      </c>
      <c r="GW22" s="289">
        <f t="shared" si="70"/>
        <v>0</v>
      </c>
      <c r="GX22" s="268"/>
      <c r="GY22" s="291" t="s">
        <v>1094</v>
      </c>
      <c r="GZ22" s="156" t="s">
        <v>96</v>
      </c>
      <c r="HA22" s="288"/>
      <c r="HB22" s="289">
        <f t="shared" si="33"/>
        <v>0</v>
      </c>
      <c r="HC22" s="289">
        <f t="shared" si="71"/>
        <v>0</v>
      </c>
      <c r="HD22" s="268"/>
      <c r="HE22" s="334">
        <v>0.5</v>
      </c>
      <c r="HF22" s="156">
        <v>0.97599999999999998</v>
      </c>
      <c r="HG22" s="288">
        <f>+$G$22</f>
        <v>1540480.1129500747</v>
      </c>
      <c r="HH22" s="289">
        <f t="shared" si="34"/>
        <v>2153591.1979042045</v>
      </c>
      <c r="HI22" s="289">
        <f t="shared" si="72"/>
        <v>1076795.5989521022</v>
      </c>
      <c r="HJ22" s="268"/>
      <c r="HK22" s="291" t="s">
        <v>1094</v>
      </c>
      <c r="HL22" s="156" t="s">
        <v>96</v>
      </c>
      <c r="HM22" s="288"/>
      <c r="HN22" s="289">
        <f t="shared" si="35"/>
        <v>0</v>
      </c>
      <c r="HO22" s="289">
        <f t="shared" si="73"/>
        <v>0</v>
      </c>
      <c r="HP22" s="268"/>
      <c r="HQ22" s="291" t="s">
        <v>1094</v>
      </c>
      <c r="HR22" s="156" t="s">
        <v>96</v>
      </c>
      <c r="HS22" s="288"/>
      <c r="HT22" s="289">
        <f t="shared" si="36"/>
        <v>0</v>
      </c>
      <c r="HU22" s="289">
        <f t="shared" si="74"/>
        <v>0</v>
      </c>
      <c r="HV22" s="268"/>
    </row>
    <row r="23" spans="1:230" x14ac:dyDescent="0.2">
      <c r="A23" s="280" t="s">
        <v>1126</v>
      </c>
      <c r="B23" s="305" t="s">
        <v>1127</v>
      </c>
      <c r="C23" s="335">
        <v>3.46</v>
      </c>
      <c r="D23" s="306">
        <v>45622</v>
      </c>
      <c r="E23" s="307">
        <v>253.452</v>
      </c>
      <c r="F23" s="284">
        <v>249.86600000000001</v>
      </c>
      <c r="G23" s="285">
        <f>+C23*F23/E23</f>
        <v>3.4110457206887301</v>
      </c>
      <c r="H23" s="267"/>
      <c r="I23" s="293">
        <v>0</v>
      </c>
      <c r="J23" s="304" t="s">
        <v>96</v>
      </c>
      <c r="K23" s="288"/>
      <c r="L23" s="289">
        <f t="shared" si="0"/>
        <v>0</v>
      </c>
      <c r="M23" s="289">
        <f t="shared" si="38"/>
        <v>0</v>
      </c>
      <c r="N23" s="268"/>
      <c r="O23" s="291">
        <v>0</v>
      </c>
      <c r="P23" s="156" t="s">
        <v>96</v>
      </c>
      <c r="Q23" s="288"/>
      <c r="R23" s="289">
        <f t="shared" si="1"/>
        <v>0</v>
      </c>
      <c r="S23" s="289">
        <f t="shared" si="39"/>
        <v>0</v>
      </c>
      <c r="T23" s="268"/>
      <c r="U23" s="291" t="s">
        <v>1094</v>
      </c>
      <c r="V23" s="156" t="s">
        <v>96</v>
      </c>
      <c r="W23" s="288"/>
      <c r="X23" s="289">
        <f t="shared" si="2"/>
        <v>0</v>
      </c>
      <c r="Y23" s="289">
        <f t="shared" si="40"/>
        <v>0</v>
      </c>
      <c r="Z23" s="268"/>
      <c r="AA23" s="291" t="s">
        <v>1094</v>
      </c>
      <c r="AB23" s="156" t="s">
        <v>96</v>
      </c>
      <c r="AC23" s="288"/>
      <c r="AD23" s="289">
        <f t="shared" si="3"/>
        <v>0</v>
      </c>
      <c r="AE23" s="289">
        <f t="shared" si="41"/>
        <v>0</v>
      </c>
      <c r="AF23" s="268"/>
      <c r="AG23" s="291" t="s">
        <v>1094</v>
      </c>
      <c r="AH23" s="156" t="s">
        <v>96</v>
      </c>
      <c r="AI23" s="288"/>
      <c r="AJ23" s="289">
        <f t="shared" si="4"/>
        <v>0</v>
      </c>
      <c r="AK23" s="289">
        <f t="shared" si="42"/>
        <v>0</v>
      </c>
      <c r="AL23" s="268"/>
      <c r="AM23" s="291" t="s">
        <v>1094</v>
      </c>
      <c r="AN23" s="156" t="s">
        <v>96</v>
      </c>
      <c r="AO23" s="288"/>
      <c r="AP23" s="289">
        <f t="shared" si="5"/>
        <v>0</v>
      </c>
      <c r="AQ23" s="289">
        <f t="shared" si="43"/>
        <v>0</v>
      </c>
      <c r="AR23" s="268"/>
      <c r="AS23" s="291" t="s">
        <v>1094</v>
      </c>
      <c r="AT23" s="156" t="s">
        <v>96</v>
      </c>
      <c r="AU23" s="288"/>
      <c r="AV23" s="289">
        <f t="shared" si="6"/>
        <v>0</v>
      </c>
      <c r="AW23" s="289">
        <f t="shared" si="44"/>
        <v>0</v>
      </c>
      <c r="AX23" s="268"/>
      <c r="AY23" s="291" t="s">
        <v>1094</v>
      </c>
      <c r="AZ23" s="156" t="s">
        <v>96</v>
      </c>
      <c r="BA23" s="288"/>
      <c r="BB23" s="289">
        <f t="shared" si="7"/>
        <v>0</v>
      </c>
      <c r="BC23" s="289">
        <f t="shared" si="45"/>
        <v>0</v>
      </c>
      <c r="BD23" s="268"/>
      <c r="BE23" s="291" t="s">
        <v>1094</v>
      </c>
      <c r="BF23" s="156" t="s">
        <v>96</v>
      </c>
      <c r="BG23" s="288"/>
      <c r="BH23" s="289">
        <f t="shared" si="8"/>
        <v>0</v>
      </c>
      <c r="BI23" s="289">
        <f t="shared" si="46"/>
        <v>0</v>
      </c>
      <c r="BJ23" s="268"/>
      <c r="BK23" s="291" t="s">
        <v>1094</v>
      </c>
      <c r="BL23" s="156"/>
      <c r="BM23" s="288"/>
      <c r="BN23" s="289">
        <f t="shared" si="9"/>
        <v>0</v>
      </c>
      <c r="BO23" s="289">
        <f t="shared" si="47"/>
        <v>0</v>
      </c>
      <c r="BP23" s="268"/>
      <c r="BQ23" s="291" t="s">
        <v>1094</v>
      </c>
      <c r="BR23" s="156" t="s">
        <v>96</v>
      </c>
      <c r="BS23" s="288"/>
      <c r="BT23" s="289">
        <f t="shared" si="10"/>
        <v>0</v>
      </c>
      <c r="BU23" s="289">
        <f t="shared" si="48"/>
        <v>0</v>
      </c>
      <c r="BV23" s="268"/>
      <c r="BW23" s="291" t="s">
        <v>1094</v>
      </c>
      <c r="BX23" s="156" t="s">
        <v>96</v>
      </c>
      <c r="BY23" s="288"/>
      <c r="BZ23" s="289">
        <f t="shared" si="11"/>
        <v>0</v>
      </c>
      <c r="CA23" s="289">
        <f t="shared" si="49"/>
        <v>0</v>
      </c>
      <c r="CB23" s="268"/>
      <c r="CC23" s="291" t="s">
        <v>1094</v>
      </c>
      <c r="CD23" s="156" t="s">
        <v>96</v>
      </c>
      <c r="CE23" s="288"/>
      <c r="CF23" s="289">
        <f t="shared" si="12"/>
        <v>0</v>
      </c>
      <c r="CG23" s="289">
        <f t="shared" si="50"/>
        <v>0</v>
      </c>
      <c r="CH23" s="268"/>
      <c r="CI23" s="291" t="s">
        <v>1094</v>
      </c>
      <c r="CJ23" s="156" t="s">
        <v>96</v>
      </c>
      <c r="CK23" s="288"/>
      <c r="CL23" s="289">
        <f t="shared" si="13"/>
        <v>0</v>
      </c>
      <c r="CM23" s="289">
        <f t="shared" si="51"/>
        <v>0</v>
      </c>
      <c r="CN23" s="268"/>
      <c r="CO23" s="291" t="s">
        <v>1094</v>
      </c>
      <c r="CP23" s="156" t="s">
        <v>96</v>
      </c>
      <c r="CQ23" s="288"/>
      <c r="CR23" s="289">
        <f t="shared" si="14"/>
        <v>0</v>
      </c>
      <c r="CS23" s="289">
        <f t="shared" si="52"/>
        <v>0</v>
      </c>
      <c r="CT23" s="268"/>
      <c r="CU23" s="291" t="s">
        <v>1094</v>
      </c>
      <c r="CV23" s="156" t="s">
        <v>96</v>
      </c>
      <c r="CW23" s="288"/>
      <c r="CX23" s="289">
        <f t="shared" si="15"/>
        <v>0</v>
      </c>
      <c r="CY23" s="289">
        <f t="shared" si="53"/>
        <v>0</v>
      </c>
      <c r="CZ23" s="268"/>
      <c r="DA23" s="291" t="s">
        <v>1094</v>
      </c>
      <c r="DB23" s="156" t="s">
        <v>96</v>
      </c>
      <c r="DC23" s="288"/>
      <c r="DD23" s="289">
        <f t="shared" si="16"/>
        <v>0</v>
      </c>
      <c r="DE23" s="289">
        <f t="shared" si="54"/>
        <v>0</v>
      </c>
      <c r="DF23" s="268"/>
      <c r="DG23" s="291" t="s">
        <v>1094</v>
      </c>
      <c r="DH23" s="156" t="s">
        <v>96</v>
      </c>
      <c r="DI23" s="288"/>
      <c r="DJ23" s="289">
        <f t="shared" si="17"/>
        <v>0</v>
      </c>
      <c r="DK23" s="289">
        <f t="shared" si="55"/>
        <v>0</v>
      </c>
      <c r="DL23" s="268"/>
      <c r="DM23" s="291" t="s">
        <v>1094</v>
      </c>
      <c r="DN23" s="156" t="s">
        <v>96</v>
      </c>
      <c r="DO23" s="288"/>
      <c r="DP23" s="289">
        <f t="shared" si="18"/>
        <v>0</v>
      </c>
      <c r="DQ23" s="289">
        <f t="shared" si="56"/>
        <v>0</v>
      </c>
      <c r="DR23" s="268"/>
      <c r="DS23" s="291" t="s">
        <v>1094</v>
      </c>
      <c r="DT23" s="156" t="s">
        <v>96</v>
      </c>
      <c r="DU23" s="288"/>
      <c r="DV23" s="289">
        <f t="shared" si="19"/>
        <v>0</v>
      </c>
      <c r="DW23" s="289">
        <f t="shared" si="57"/>
        <v>0</v>
      </c>
      <c r="DX23" s="268"/>
      <c r="DY23" s="291" t="s">
        <v>1094</v>
      </c>
      <c r="DZ23" s="156" t="s">
        <v>96</v>
      </c>
      <c r="EA23" s="288"/>
      <c r="EB23" s="289">
        <f t="shared" si="20"/>
        <v>0</v>
      </c>
      <c r="EC23" s="289">
        <f t="shared" si="58"/>
        <v>0</v>
      </c>
      <c r="ED23" s="268"/>
      <c r="EE23" s="291" t="s">
        <v>1094</v>
      </c>
      <c r="EF23" s="156" t="s">
        <v>96</v>
      </c>
      <c r="EG23" s="288"/>
      <c r="EH23" s="289">
        <f t="shared" si="21"/>
        <v>0</v>
      </c>
      <c r="EI23" s="289">
        <f t="shared" si="59"/>
        <v>0</v>
      </c>
      <c r="EJ23" s="268"/>
      <c r="EK23" s="336">
        <v>1637</v>
      </c>
      <c r="EL23" s="156">
        <v>6.6000000000000003E-2</v>
      </c>
      <c r="EM23" s="288">
        <f>+$G$23</f>
        <v>3.4110457206887301</v>
      </c>
      <c r="EN23" s="289">
        <f t="shared" si="22"/>
        <v>4.7686419175228441</v>
      </c>
      <c r="EO23" s="289">
        <f t="shared" si="60"/>
        <v>7806.2668189848955</v>
      </c>
      <c r="EP23" s="268"/>
      <c r="EQ23" s="336">
        <v>2568</v>
      </c>
      <c r="ER23" s="156">
        <v>6.6000000000000003E-2</v>
      </c>
      <c r="ES23" s="288">
        <f>+$G$23</f>
        <v>3.4110457206887301</v>
      </c>
      <c r="ET23" s="289">
        <f t="shared" si="23"/>
        <v>4.7686419175228441</v>
      </c>
      <c r="EU23" s="289">
        <f t="shared" si="61"/>
        <v>12245.872444198663</v>
      </c>
      <c r="EV23" s="268"/>
      <c r="EW23" s="291" t="s">
        <v>1094</v>
      </c>
      <c r="EX23" s="156" t="s">
        <v>96</v>
      </c>
      <c r="EY23" s="288"/>
      <c r="EZ23" s="289">
        <f t="shared" si="24"/>
        <v>0</v>
      </c>
      <c r="FA23" s="289">
        <f t="shared" si="62"/>
        <v>0</v>
      </c>
      <c r="FB23" s="268"/>
      <c r="FC23" s="291" t="s">
        <v>1094</v>
      </c>
      <c r="FD23" s="156" t="s">
        <v>96</v>
      </c>
      <c r="FE23" s="288"/>
      <c r="FF23" s="289">
        <f t="shared" si="25"/>
        <v>0</v>
      </c>
      <c r="FG23" s="289">
        <f t="shared" si="63"/>
        <v>0</v>
      </c>
      <c r="FH23" s="268"/>
      <c r="FI23" s="291" t="s">
        <v>1094</v>
      </c>
      <c r="FJ23" s="156" t="s">
        <v>96</v>
      </c>
      <c r="FK23" s="288"/>
      <c r="FL23" s="289">
        <f t="shared" si="26"/>
        <v>0</v>
      </c>
      <c r="FM23" s="289">
        <f t="shared" si="64"/>
        <v>0</v>
      </c>
      <c r="FN23" s="268"/>
      <c r="FO23" s="291" t="s">
        <v>1094</v>
      </c>
      <c r="FP23" s="156" t="s">
        <v>96</v>
      </c>
      <c r="FQ23" s="288"/>
      <c r="FR23" s="289">
        <f t="shared" si="27"/>
        <v>0</v>
      </c>
      <c r="FS23" s="289">
        <f t="shared" si="65"/>
        <v>0</v>
      </c>
      <c r="FT23" s="268"/>
      <c r="FU23" s="291" t="s">
        <v>1094</v>
      </c>
      <c r="FV23" s="156" t="s">
        <v>96</v>
      </c>
      <c r="FW23" s="288"/>
      <c r="FX23" s="289">
        <f t="shared" si="28"/>
        <v>0</v>
      </c>
      <c r="FY23" s="289">
        <f t="shared" si="66"/>
        <v>0</v>
      </c>
      <c r="FZ23" s="268"/>
      <c r="GA23" s="291" t="s">
        <v>1094</v>
      </c>
      <c r="GB23" s="156" t="s">
        <v>96</v>
      </c>
      <c r="GC23" s="288"/>
      <c r="GD23" s="289">
        <f t="shared" si="29"/>
        <v>0</v>
      </c>
      <c r="GE23" s="289">
        <f t="shared" si="67"/>
        <v>0</v>
      </c>
      <c r="GF23" s="268"/>
      <c r="GG23" s="291" t="s">
        <v>1094</v>
      </c>
      <c r="GH23" s="156" t="s">
        <v>96</v>
      </c>
      <c r="GI23" s="288"/>
      <c r="GJ23" s="289">
        <f t="shared" si="30"/>
        <v>0</v>
      </c>
      <c r="GK23" s="289">
        <f t="shared" si="68"/>
        <v>0</v>
      </c>
      <c r="GL23" s="268"/>
      <c r="GM23" s="291" t="s">
        <v>1094</v>
      </c>
      <c r="GN23" s="156" t="s">
        <v>96</v>
      </c>
      <c r="GO23" s="288"/>
      <c r="GP23" s="289">
        <f t="shared" si="31"/>
        <v>0</v>
      </c>
      <c r="GQ23" s="289"/>
      <c r="GR23" s="268"/>
      <c r="GS23" s="291" t="s">
        <v>1094</v>
      </c>
      <c r="GT23" s="156"/>
      <c r="GU23" s="288"/>
      <c r="GV23" s="289">
        <f t="shared" si="32"/>
        <v>0</v>
      </c>
      <c r="GW23" s="289">
        <f t="shared" si="70"/>
        <v>0</v>
      </c>
      <c r="GX23" s="268"/>
      <c r="GY23" s="336">
        <v>218.37777451076477</v>
      </c>
      <c r="GZ23" s="156">
        <v>1.0999999999999999E-2</v>
      </c>
      <c r="HA23" s="288">
        <f>+$G$23</f>
        <v>3.4110457206887301</v>
      </c>
      <c r="HB23" s="289">
        <f t="shared" si="33"/>
        <v>4.7686419175228441</v>
      </c>
      <c r="HC23" s="289">
        <f t="shared" si="71"/>
        <v>1041.3654093873845</v>
      </c>
      <c r="HD23" s="268"/>
      <c r="HE23" s="336">
        <v>313.32299611087984</v>
      </c>
      <c r="HF23" s="156">
        <v>1.0999999999999999E-2</v>
      </c>
      <c r="HG23" s="288">
        <f>+$G$23</f>
        <v>3.4110457206887301</v>
      </c>
      <c r="HH23" s="289">
        <f t="shared" si="34"/>
        <v>4.7686419175228441</v>
      </c>
      <c r="HI23" s="289">
        <f t="shared" si="72"/>
        <v>1494.1251729781886</v>
      </c>
      <c r="HJ23" s="268"/>
      <c r="HK23" s="291" t="s">
        <v>1094</v>
      </c>
      <c r="HL23" s="156" t="s">
        <v>96</v>
      </c>
      <c r="HM23" s="288"/>
      <c r="HN23" s="289">
        <f t="shared" si="35"/>
        <v>0</v>
      </c>
      <c r="HO23" s="289">
        <f t="shared" si="73"/>
        <v>0</v>
      </c>
      <c r="HP23" s="268"/>
      <c r="HQ23" s="291" t="s">
        <v>1094</v>
      </c>
      <c r="HR23" s="156" t="s">
        <v>96</v>
      </c>
      <c r="HS23" s="288"/>
      <c r="HT23" s="289">
        <f t="shared" si="36"/>
        <v>0</v>
      </c>
      <c r="HU23" s="289">
        <f t="shared" si="74"/>
        <v>0</v>
      </c>
      <c r="HV23" s="268"/>
    </row>
    <row r="24" spans="1:230" x14ac:dyDescent="0.2">
      <c r="A24" s="280" t="s">
        <v>1128</v>
      </c>
      <c r="B24" s="305" t="s">
        <v>1129</v>
      </c>
      <c r="C24" s="335">
        <v>1.46</v>
      </c>
      <c r="D24" s="306">
        <v>43100</v>
      </c>
      <c r="E24" s="307">
        <v>196.3</v>
      </c>
      <c r="F24" s="284">
        <v>249.86600000000001</v>
      </c>
      <c r="G24" s="285">
        <f>+C24*F24/E24</f>
        <v>1.8584022414671422</v>
      </c>
      <c r="H24" s="267"/>
      <c r="I24" s="293">
        <v>0</v>
      </c>
      <c r="J24" s="304" t="s">
        <v>96</v>
      </c>
      <c r="K24" s="288"/>
      <c r="L24" s="289">
        <f t="shared" si="0"/>
        <v>0</v>
      </c>
      <c r="M24" s="289">
        <f t="shared" si="38"/>
        <v>0</v>
      </c>
      <c r="N24" s="268"/>
      <c r="O24" s="291">
        <v>0</v>
      </c>
      <c r="P24" s="156" t="s">
        <v>96</v>
      </c>
      <c r="Q24" s="288"/>
      <c r="R24" s="289">
        <f t="shared" si="1"/>
        <v>0</v>
      </c>
      <c r="S24" s="289">
        <f t="shared" si="39"/>
        <v>0</v>
      </c>
      <c r="T24" s="268"/>
      <c r="U24" s="291" t="s">
        <v>1094</v>
      </c>
      <c r="V24" s="156" t="s">
        <v>96</v>
      </c>
      <c r="W24" s="288"/>
      <c r="X24" s="289">
        <f t="shared" si="2"/>
        <v>0</v>
      </c>
      <c r="Y24" s="289">
        <f t="shared" si="40"/>
        <v>0</v>
      </c>
      <c r="Z24" s="268"/>
      <c r="AA24" s="291" t="s">
        <v>1094</v>
      </c>
      <c r="AB24" s="156" t="s">
        <v>96</v>
      </c>
      <c r="AC24" s="288"/>
      <c r="AD24" s="289">
        <f t="shared" si="3"/>
        <v>0</v>
      </c>
      <c r="AE24" s="289">
        <f t="shared" si="41"/>
        <v>0</v>
      </c>
      <c r="AF24" s="268"/>
      <c r="AG24" s="291" t="s">
        <v>1094</v>
      </c>
      <c r="AH24" s="156" t="s">
        <v>96</v>
      </c>
      <c r="AI24" s="288"/>
      <c r="AJ24" s="289">
        <f t="shared" si="4"/>
        <v>0</v>
      </c>
      <c r="AK24" s="289">
        <f t="shared" si="42"/>
        <v>0</v>
      </c>
      <c r="AL24" s="268"/>
      <c r="AM24" s="291" t="s">
        <v>1094</v>
      </c>
      <c r="AN24" s="156" t="s">
        <v>96</v>
      </c>
      <c r="AO24" s="288"/>
      <c r="AP24" s="289">
        <f t="shared" si="5"/>
        <v>0</v>
      </c>
      <c r="AQ24" s="289">
        <f t="shared" si="43"/>
        <v>0</v>
      </c>
      <c r="AR24" s="268"/>
      <c r="AS24" s="291" t="s">
        <v>1094</v>
      </c>
      <c r="AT24" s="156" t="s">
        <v>96</v>
      </c>
      <c r="AU24" s="288"/>
      <c r="AV24" s="289">
        <f t="shared" si="6"/>
        <v>0</v>
      </c>
      <c r="AW24" s="289">
        <f t="shared" si="44"/>
        <v>0</v>
      </c>
      <c r="AX24" s="268"/>
      <c r="AY24" s="291" t="s">
        <v>1094</v>
      </c>
      <c r="AZ24" s="156" t="s">
        <v>96</v>
      </c>
      <c r="BA24" s="288"/>
      <c r="BB24" s="289">
        <f t="shared" si="7"/>
        <v>0</v>
      </c>
      <c r="BC24" s="289">
        <f t="shared" si="45"/>
        <v>0</v>
      </c>
      <c r="BD24" s="268"/>
      <c r="BE24" s="291" t="s">
        <v>1094</v>
      </c>
      <c r="BF24" s="156" t="s">
        <v>96</v>
      </c>
      <c r="BG24" s="288"/>
      <c r="BH24" s="289">
        <f t="shared" si="8"/>
        <v>0</v>
      </c>
      <c r="BI24" s="289">
        <f t="shared" si="46"/>
        <v>0</v>
      </c>
      <c r="BJ24" s="268"/>
      <c r="BK24" s="291" t="s">
        <v>1094</v>
      </c>
      <c r="BL24" s="156"/>
      <c r="BM24" s="288"/>
      <c r="BN24" s="289">
        <f t="shared" si="9"/>
        <v>0</v>
      </c>
      <c r="BO24" s="289">
        <f t="shared" si="47"/>
        <v>0</v>
      </c>
      <c r="BP24" s="268"/>
      <c r="BQ24" s="291" t="s">
        <v>1094</v>
      </c>
      <c r="BR24" s="156" t="s">
        <v>96</v>
      </c>
      <c r="BS24" s="288"/>
      <c r="BT24" s="289">
        <f t="shared" si="10"/>
        <v>0</v>
      </c>
      <c r="BU24" s="289">
        <f t="shared" si="48"/>
        <v>0</v>
      </c>
      <c r="BV24" s="268"/>
      <c r="BW24" s="291" t="s">
        <v>1094</v>
      </c>
      <c r="BX24" s="156" t="s">
        <v>96</v>
      </c>
      <c r="BY24" s="288"/>
      <c r="BZ24" s="289">
        <f t="shared" si="11"/>
        <v>0</v>
      </c>
      <c r="CA24" s="289">
        <f t="shared" si="49"/>
        <v>0</v>
      </c>
      <c r="CB24" s="268"/>
      <c r="CC24" s="291" t="s">
        <v>1094</v>
      </c>
      <c r="CD24" s="156" t="s">
        <v>96</v>
      </c>
      <c r="CE24" s="288"/>
      <c r="CF24" s="289">
        <f t="shared" si="12"/>
        <v>0</v>
      </c>
      <c r="CG24" s="289">
        <f t="shared" si="50"/>
        <v>0</v>
      </c>
      <c r="CH24" s="268"/>
      <c r="CI24" s="291" t="s">
        <v>1094</v>
      </c>
      <c r="CJ24" s="156" t="s">
        <v>96</v>
      </c>
      <c r="CK24" s="288"/>
      <c r="CL24" s="289">
        <f t="shared" si="13"/>
        <v>0</v>
      </c>
      <c r="CM24" s="289">
        <f t="shared" si="51"/>
        <v>0</v>
      </c>
      <c r="CN24" s="268"/>
      <c r="CO24" s="291" t="s">
        <v>1094</v>
      </c>
      <c r="CP24" s="156" t="s">
        <v>96</v>
      </c>
      <c r="CQ24" s="288"/>
      <c r="CR24" s="289">
        <f t="shared" si="14"/>
        <v>0</v>
      </c>
      <c r="CS24" s="289">
        <f t="shared" si="52"/>
        <v>0</v>
      </c>
      <c r="CT24" s="268"/>
      <c r="CU24" s="291" t="s">
        <v>1094</v>
      </c>
      <c r="CV24" s="156" t="s">
        <v>96</v>
      </c>
      <c r="CW24" s="288"/>
      <c r="CX24" s="289">
        <f t="shared" si="15"/>
        <v>0</v>
      </c>
      <c r="CY24" s="289">
        <f t="shared" si="53"/>
        <v>0</v>
      </c>
      <c r="CZ24" s="268"/>
      <c r="DA24" s="291" t="s">
        <v>1094</v>
      </c>
      <c r="DB24" s="156" t="s">
        <v>96</v>
      </c>
      <c r="DC24" s="288"/>
      <c r="DD24" s="289">
        <f t="shared" si="16"/>
        <v>0</v>
      </c>
      <c r="DE24" s="289">
        <f t="shared" si="54"/>
        <v>0</v>
      </c>
      <c r="DF24" s="268"/>
      <c r="DG24" s="291" t="s">
        <v>1094</v>
      </c>
      <c r="DH24" s="156" t="s">
        <v>96</v>
      </c>
      <c r="DI24" s="288"/>
      <c r="DJ24" s="289">
        <f t="shared" si="17"/>
        <v>0</v>
      </c>
      <c r="DK24" s="289">
        <f t="shared" si="55"/>
        <v>0</v>
      </c>
      <c r="DL24" s="268"/>
      <c r="DM24" s="291" t="s">
        <v>1094</v>
      </c>
      <c r="DN24" s="156" t="s">
        <v>96</v>
      </c>
      <c r="DO24" s="288"/>
      <c r="DP24" s="289">
        <f t="shared" si="18"/>
        <v>0</v>
      </c>
      <c r="DQ24" s="289">
        <f t="shared" si="56"/>
        <v>0</v>
      </c>
      <c r="DR24" s="268"/>
      <c r="DS24" s="291" t="s">
        <v>1094</v>
      </c>
      <c r="DT24" s="156" t="s">
        <v>96</v>
      </c>
      <c r="DU24" s="288"/>
      <c r="DV24" s="289">
        <f t="shared" si="19"/>
        <v>0</v>
      </c>
      <c r="DW24" s="289">
        <f t="shared" si="57"/>
        <v>0</v>
      </c>
      <c r="DX24" s="268"/>
      <c r="DY24" s="291" t="s">
        <v>1094</v>
      </c>
      <c r="DZ24" s="156" t="s">
        <v>96</v>
      </c>
      <c r="EA24" s="288"/>
      <c r="EB24" s="289">
        <f t="shared" si="20"/>
        <v>0</v>
      </c>
      <c r="EC24" s="289">
        <f t="shared" si="58"/>
        <v>0</v>
      </c>
      <c r="ED24" s="268"/>
      <c r="EE24" s="291" t="s">
        <v>1094</v>
      </c>
      <c r="EF24" s="156" t="s">
        <v>96</v>
      </c>
      <c r="EG24" s="288"/>
      <c r="EH24" s="289">
        <f t="shared" si="21"/>
        <v>0</v>
      </c>
      <c r="EI24" s="289">
        <f t="shared" si="59"/>
        <v>0</v>
      </c>
      <c r="EJ24" s="268"/>
      <c r="EK24" s="336">
        <v>192</v>
      </c>
      <c r="EL24" s="156">
        <v>6.2E-2</v>
      </c>
      <c r="EM24" s="288">
        <f>+$G$24</f>
        <v>1.8584022414671422</v>
      </c>
      <c r="EN24" s="289">
        <f t="shared" si="22"/>
        <v>2.5980463335710646</v>
      </c>
      <c r="EO24" s="289">
        <f t="shared" si="60"/>
        <v>498.82489604564444</v>
      </c>
      <c r="EP24" s="268"/>
      <c r="EQ24" s="336">
        <v>291</v>
      </c>
      <c r="ER24" s="156">
        <v>0.06</v>
      </c>
      <c r="ES24" s="288">
        <f>+$G$24</f>
        <v>1.8584022414671422</v>
      </c>
      <c r="ET24" s="289">
        <f t="shared" si="23"/>
        <v>2.5980463335710646</v>
      </c>
      <c r="EU24" s="289">
        <f t="shared" si="61"/>
        <v>756.03148306917979</v>
      </c>
      <c r="EV24" s="268"/>
      <c r="EW24" s="291" t="s">
        <v>1094</v>
      </c>
      <c r="EX24" s="156" t="s">
        <v>96</v>
      </c>
      <c r="EY24" s="288"/>
      <c r="EZ24" s="289">
        <f t="shared" si="24"/>
        <v>0</v>
      </c>
      <c r="FA24" s="289">
        <f t="shared" si="62"/>
        <v>0</v>
      </c>
      <c r="FB24" s="268"/>
      <c r="FC24" s="291" t="s">
        <v>1094</v>
      </c>
      <c r="FD24" s="156" t="s">
        <v>96</v>
      </c>
      <c r="FE24" s="288"/>
      <c r="FF24" s="289">
        <f t="shared" si="25"/>
        <v>0</v>
      </c>
      <c r="FG24" s="289">
        <f t="shared" si="63"/>
        <v>0</v>
      </c>
      <c r="FH24" s="268"/>
      <c r="FI24" s="291" t="s">
        <v>1094</v>
      </c>
      <c r="FJ24" s="156" t="s">
        <v>96</v>
      </c>
      <c r="FK24" s="288"/>
      <c r="FL24" s="289">
        <f t="shared" si="26"/>
        <v>0</v>
      </c>
      <c r="FM24" s="289">
        <f t="shared" si="64"/>
        <v>0</v>
      </c>
      <c r="FN24" s="268"/>
      <c r="FO24" s="291" t="s">
        <v>1094</v>
      </c>
      <c r="FP24" s="156" t="s">
        <v>96</v>
      </c>
      <c r="FQ24" s="288"/>
      <c r="FR24" s="289">
        <f t="shared" si="27"/>
        <v>0</v>
      </c>
      <c r="FS24" s="289">
        <f t="shared" si="65"/>
        <v>0</v>
      </c>
      <c r="FT24" s="268"/>
      <c r="FU24" s="291" t="s">
        <v>1094</v>
      </c>
      <c r="FV24" s="156" t="s">
        <v>96</v>
      </c>
      <c r="FW24" s="288"/>
      <c r="FX24" s="289">
        <f t="shared" si="28"/>
        <v>0</v>
      </c>
      <c r="FY24" s="289">
        <f t="shared" si="66"/>
        <v>0</v>
      </c>
      <c r="FZ24" s="268"/>
      <c r="GA24" s="291" t="s">
        <v>1094</v>
      </c>
      <c r="GB24" s="156" t="s">
        <v>96</v>
      </c>
      <c r="GC24" s="288"/>
      <c r="GD24" s="289">
        <f t="shared" si="29"/>
        <v>0</v>
      </c>
      <c r="GE24" s="289">
        <f t="shared" si="67"/>
        <v>0</v>
      </c>
      <c r="GF24" s="268"/>
      <c r="GG24" s="291" t="s">
        <v>1094</v>
      </c>
      <c r="GH24" s="156" t="s">
        <v>96</v>
      </c>
      <c r="GI24" s="288"/>
      <c r="GJ24" s="289">
        <f t="shared" si="30"/>
        <v>0</v>
      </c>
      <c r="GK24" s="289">
        <f t="shared" si="68"/>
        <v>0</v>
      </c>
      <c r="GL24" s="268"/>
      <c r="GM24" s="291" t="s">
        <v>1094</v>
      </c>
      <c r="GN24" s="156" t="s">
        <v>96</v>
      </c>
      <c r="GO24" s="288"/>
      <c r="GP24" s="289">
        <f t="shared" si="31"/>
        <v>0</v>
      </c>
      <c r="GQ24" s="289"/>
      <c r="GR24" s="268"/>
      <c r="GS24" s="291" t="s">
        <v>1094</v>
      </c>
      <c r="GT24" s="156"/>
      <c r="GU24" s="288"/>
      <c r="GV24" s="289">
        <f t="shared" si="32"/>
        <v>0</v>
      </c>
      <c r="GW24" s="289">
        <f t="shared" si="70"/>
        <v>0</v>
      </c>
      <c r="GX24" s="268"/>
      <c r="GY24" s="336">
        <v>33.395554902152945</v>
      </c>
      <c r="GZ24" s="156">
        <v>1.4E-2</v>
      </c>
      <c r="HA24" s="288">
        <f>+$G$24</f>
        <v>1.8584022414671422</v>
      </c>
      <c r="HB24" s="289">
        <f t="shared" si="33"/>
        <v>2.5980463335710646</v>
      </c>
      <c r="HC24" s="289">
        <f t="shared" si="71"/>
        <v>86.763198971109659</v>
      </c>
      <c r="HD24" s="268"/>
      <c r="HE24" s="336">
        <v>44.704599222175972</v>
      </c>
      <c r="HF24" s="156">
        <v>1.2999999999999999E-2</v>
      </c>
      <c r="HG24" s="288">
        <f>+$G$24</f>
        <v>1.8584022414671422</v>
      </c>
      <c r="HH24" s="289">
        <f t="shared" si="34"/>
        <v>2.5980463335710646</v>
      </c>
      <c r="HI24" s="289">
        <f t="shared" si="72"/>
        <v>116.14462010293815</v>
      </c>
      <c r="HJ24" s="268"/>
      <c r="HK24" s="291" t="s">
        <v>1094</v>
      </c>
      <c r="HL24" s="156" t="s">
        <v>96</v>
      </c>
      <c r="HM24" s="288"/>
      <c r="HN24" s="289">
        <f t="shared" si="35"/>
        <v>0</v>
      </c>
      <c r="HO24" s="289">
        <f t="shared" si="73"/>
        <v>0</v>
      </c>
      <c r="HP24" s="268"/>
      <c r="HQ24" s="291" t="s">
        <v>1094</v>
      </c>
      <c r="HR24" s="156" t="s">
        <v>96</v>
      </c>
      <c r="HS24" s="288"/>
      <c r="HT24" s="289">
        <f t="shared" si="36"/>
        <v>0</v>
      </c>
      <c r="HU24" s="289">
        <f t="shared" si="74"/>
        <v>0</v>
      </c>
      <c r="HV24" s="268"/>
    </row>
    <row r="25" spans="1:230" x14ac:dyDescent="0.2">
      <c r="A25" s="280" t="s">
        <v>1130</v>
      </c>
      <c r="B25" s="305" t="s">
        <v>1131</v>
      </c>
      <c r="C25" s="335">
        <v>17.77</v>
      </c>
      <c r="D25" s="306">
        <v>45219</v>
      </c>
      <c r="E25" s="307">
        <v>255.19200000000001</v>
      </c>
      <c r="F25" s="337">
        <v>249.86600000000001</v>
      </c>
      <c r="G25" s="285">
        <f>+C25*F25/E25</f>
        <v>17.399130145145612</v>
      </c>
      <c r="H25" s="338"/>
      <c r="I25" s="339">
        <v>0</v>
      </c>
      <c r="J25" s="340" t="s">
        <v>96</v>
      </c>
      <c r="K25" s="288"/>
      <c r="L25" s="289">
        <f t="shared" si="0"/>
        <v>0</v>
      </c>
      <c r="M25" s="289">
        <f t="shared" si="38"/>
        <v>0</v>
      </c>
      <c r="N25" s="268"/>
      <c r="O25" s="341">
        <v>0</v>
      </c>
      <c r="P25" s="342" t="s">
        <v>96</v>
      </c>
      <c r="Q25" s="288"/>
      <c r="R25" s="289">
        <f t="shared" si="1"/>
        <v>0</v>
      </c>
      <c r="S25" s="289">
        <f t="shared" si="39"/>
        <v>0</v>
      </c>
      <c r="T25" s="268"/>
      <c r="U25" s="341" t="s">
        <v>1094</v>
      </c>
      <c r="V25" s="342" t="s">
        <v>96</v>
      </c>
      <c r="W25" s="288"/>
      <c r="X25" s="289">
        <f t="shared" si="2"/>
        <v>0</v>
      </c>
      <c r="Y25" s="289">
        <f t="shared" si="40"/>
        <v>0</v>
      </c>
      <c r="Z25" s="268"/>
      <c r="AA25" s="341" t="s">
        <v>1094</v>
      </c>
      <c r="AB25" s="342" t="s">
        <v>96</v>
      </c>
      <c r="AC25" s="288"/>
      <c r="AD25" s="289">
        <f t="shared" si="3"/>
        <v>0</v>
      </c>
      <c r="AE25" s="289">
        <f t="shared" si="41"/>
        <v>0</v>
      </c>
      <c r="AF25" s="268"/>
      <c r="AG25" s="341" t="s">
        <v>1094</v>
      </c>
      <c r="AH25" s="342" t="s">
        <v>96</v>
      </c>
      <c r="AI25" s="288"/>
      <c r="AJ25" s="289">
        <f t="shared" si="4"/>
        <v>0</v>
      </c>
      <c r="AK25" s="289">
        <f t="shared" si="42"/>
        <v>0</v>
      </c>
      <c r="AL25" s="268"/>
      <c r="AM25" s="341" t="s">
        <v>1094</v>
      </c>
      <c r="AN25" s="342" t="s">
        <v>96</v>
      </c>
      <c r="AO25" s="288"/>
      <c r="AP25" s="289">
        <f t="shared" si="5"/>
        <v>0</v>
      </c>
      <c r="AQ25" s="289">
        <f t="shared" si="43"/>
        <v>0</v>
      </c>
      <c r="AR25" s="268"/>
      <c r="AS25" s="341" t="s">
        <v>1094</v>
      </c>
      <c r="AT25" s="342" t="s">
        <v>96</v>
      </c>
      <c r="AU25" s="288"/>
      <c r="AV25" s="289">
        <f t="shared" si="6"/>
        <v>0</v>
      </c>
      <c r="AW25" s="289">
        <f t="shared" si="44"/>
        <v>0</v>
      </c>
      <c r="AX25" s="268"/>
      <c r="AY25" s="341" t="s">
        <v>1094</v>
      </c>
      <c r="AZ25" s="342" t="s">
        <v>96</v>
      </c>
      <c r="BA25" s="288"/>
      <c r="BB25" s="289">
        <f t="shared" si="7"/>
        <v>0</v>
      </c>
      <c r="BC25" s="289">
        <f t="shared" si="45"/>
        <v>0</v>
      </c>
      <c r="BD25" s="268"/>
      <c r="BE25" s="341" t="s">
        <v>1094</v>
      </c>
      <c r="BF25" s="342" t="s">
        <v>96</v>
      </c>
      <c r="BG25" s="288"/>
      <c r="BH25" s="289">
        <f t="shared" si="8"/>
        <v>0</v>
      </c>
      <c r="BI25" s="289">
        <f t="shared" si="46"/>
        <v>0</v>
      </c>
      <c r="BJ25" s="268"/>
      <c r="BK25" s="341" t="s">
        <v>1094</v>
      </c>
      <c r="BL25" s="342" t="s">
        <v>96</v>
      </c>
      <c r="BM25" s="288"/>
      <c r="BN25" s="289">
        <f t="shared" si="9"/>
        <v>0</v>
      </c>
      <c r="BO25" s="289">
        <f t="shared" si="47"/>
        <v>0</v>
      </c>
      <c r="BP25" s="268"/>
      <c r="BQ25" s="341" t="s">
        <v>1094</v>
      </c>
      <c r="BR25" s="342" t="s">
        <v>96</v>
      </c>
      <c r="BS25" s="288"/>
      <c r="BT25" s="289">
        <f t="shared" si="10"/>
        <v>0</v>
      </c>
      <c r="BU25" s="289">
        <f t="shared" si="48"/>
        <v>0</v>
      </c>
      <c r="BV25" s="268"/>
      <c r="BW25" s="341" t="s">
        <v>1094</v>
      </c>
      <c r="BX25" s="342" t="s">
        <v>96</v>
      </c>
      <c r="BY25" s="288"/>
      <c r="BZ25" s="289">
        <f t="shared" si="11"/>
        <v>0</v>
      </c>
      <c r="CA25" s="289">
        <f t="shared" si="49"/>
        <v>0</v>
      </c>
      <c r="CB25" s="268"/>
      <c r="CC25" s="341" t="s">
        <v>1094</v>
      </c>
      <c r="CD25" s="342" t="s">
        <v>96</v>
      </c>
      <c r="CE25" s="288"/>
      <c r="CF25" s="289">
        <f t="shared" si="12"/>
        <v>0</v>
      </c>
      <c r="CG25" s="289">
        <f t="shared" si="50"/>
        <v>0</v>
      </c>
      <c r="CH25" s="268"/>
      <c r="CI25" s="341" t="s">
        <v>1094</v>
      </c>
      <c r="CJ25" s="342" t="s">
        <v>96</v>
      </c>
      <c r="CK25" s="288"/>
      <c r="CL25" s="289">
        <f t="shared" si="13"/>
        <v>0</v>
      </c>
      <c r="CM25" s="289">
        <f t="shared" si="51"/>
        <v>0</v>
      </c>
      <c r="CN25" s="268"/>
      <c r="CO25" s="341" t="s">
        <v>1094</v>
      </c>
      <c r="CP25" s="342" t="s">
        <v>96</v>
      </c>
      <c r="CQ25" s="288"/>
      <c r="CR25" s="289">
        <f t="shared" si="14"/>
        <v>0</v>
      </c>
      <c r="CS25" s="289">
        <f t="shared" si="52"/>
        <v>0</v>
      </c>
      <c r="CT25" s="268"/>
      <c r="CU25" s="341" t="s">
        <v>1094</v>
      </c>
      <c r="CV25" s="342" t="s">
        <v>96</v>
      </c>
      <c r="CW25" s="288"/>
      <c r="CX25" s="289">
        <f t="shared" si="15"/>
        <v>0</v>
      </c>
      <c r="CY25" s="289">
        <f t="shared" si="53"/>
        <v>0</v>
      </c>
      <c r="CZ25" s="268"/>
      <c r="DA25" s="341" t="s">
        <v>1094</v>
      </c>
      <c r="DB25" s="342" t="s">
        <v>96</v>
      </c>
      <c r="DC25" s="288"/>
      <c r="DD25" s="289">
        <f t="shared" si="16"/>
        <v>0</v>
      </c>
      <c r="DE25" s="289">
        <f t="shared" si="54"/>
        <v>0</v>
      </c>
      <c r="DF25" s="268"/>
      <c r="DG25" s="341" t="s">
        <v>1094</v>
      </c>
      <c r="DH25" s="342" t="s">
        <v>96</v>
      </c>
      <c r="DI25" s="288"/>
      <c r="DJ25" s="289">
        <f t="shared" si="17"/>
        <v>0</v>
      </c>
      <c r="DK25" s="289">
        <f t="shared" si="55"/>
        <v>0</v>
      </c>
      <c r="DL25" s="268"/>
      <c r="DM25" s="341" t="s">
        <v>1094</v>
      </c>
      <c r="DN25" s="342" t="s">
        <v>96</v>
      </c>
      <c r="DO25" s="288"/>
      <c r="DP25" s="289">
        <f t="shared" si="18"/>
        <v>0</v>
      </c>
      <c r="DQ25" s="289">
        <f t="shared" si="56"/>
        <v>0</v>
      </c>
      <c r="DR25" s="268"/>
      <c r="DS25" s="341" t="s">
        <v>1094</v>
      </c>
      <c r="DT25" s="342" t="s">
        <v>96</v>
      </c>
      <c r="DU25" s="288"/>
      <c r="DV25" s="289">
        <f t="shared" si="19"/>
        <v>0</v>
      </c>
      <c r="DW25" s="289">
        <f t="shared" si="57"/>
        <v>0</v>
      </c>
      <c r="DX25" s="268"/>
      <c r="DY25" s="341" t="s">
        <v>1094</v>
      </c>
      <c r="DZ25" s="342" t="s">
        <v>96</v>
      </c>
      <c r="EA25" s="288"/>
      <c r="EB25" s="289">
        <f t="shared" si="20"/>
        <v>0</v>
      </c>
      <c r="EC25" s="289">
        <f t="shared" si="58"/>
        <v>0</v>
      </c>
      <c r="ED25" s="268"/>
      <c r="EE25" s="341" t="s">
        <v>1094</v>
      </c>
      <c r="EF25" s="342" t="s">
        <v>96</v>
      </c>
      <c r="EG25" s="288"/>
      <c r="EH25" s="289">
        <f t="shared" si="21"/>
        <v>0</v>
      </c>
      <c r="EI25" s="289">
        <f t="shared" si="59"/>
        <v>0</v>
      </c>
      <c r="EJ25" s="268"/>
      <c r="EK25" s="343">
        <v>4480</v>
      </c>
      <c r="EL25" s="342">
        <v>5.1999999999999998E-2</v>
      </c>
      <c r="EM25" s="288">
        <f>+$G$25</f>
        <v>17.399130145145612</v>
      </c>
      <c r="EN25" s="289">
        <f t="shared" si="22"/>
        <v>24.323983942913564</v>
      </c>
      <c r="EO25" s="289">
        <f t="shared" si="60"/>
        <v>108971.44806425276</v>
      </c>
      <c r="EP25" s="268"/>
      <c r="EQ25" s="343">
        <v>10010.000000000002</v>
      </c>
      <c r="ER25" s="342">
        <v>7.3999999999999996E-2</v>
      </c>
      <c r="ES25" s="288">
        <f>+$G$25</f>
        <v>17.399130145145612</v>
      </c>
      <c r="ET25" s="289">
        <f t="shared" si="23"/>
        <v>24.323983942913564</v>
      </c>
      <c r="EU25" s="289">
        <f t="shared" si="61"/>
        <v>243483.07926856482</v>
      </c>
      <c r="EV25" s="268"/>
      <c r="EW25" s="341" t="s">
        <v>1094</v>
      </c>
      <c r="EX25" s="342" t="s">
        <v>96</v>
      </c>
      <c r="EY25" s="288"/>
      <c r="EZ25" s="289">
        <f t="shared" si="24"/>
        <v>0</v>
      </c>
      <c r="FA25" s="289">
        <f t="shared" si="62"/>
        <v>0</v>
      </c>
      <c r="FB25" s="268"/>
      <c r="FC25" s="341" t="s">
        <v>1094</v>
      </c>
      <c r="FD25" s="342" t="s">
        <v>96</v>
      </c>
      <c r="FE25" s="288"/>
      <c r="FF25" s="289">
        <f t="shared" si="25"/>
        <v>0</v>
      </c>
      <c r="FG25" s="289">
        <f t="shared" si="63"/>
        <v>0</v>
      </c>
      <c r="FH25" s="268"/>
      <c r="FI25" s="341" t="s">
        <v>1094</v>
      </c>
      <c r="FJ25" s="342" t="s">
        <v>96</v>
      </c>
      <c r="FK25" s="288"/>
      <c r="FL25" s="289">
        <f t="shared" si="26"/>
        <v>0</v>
      </c>
      <c r="FM25" s="289">
        <f t="shared" si="64"/>
        <v>0</v>
      </c>
      <c r="FN25" s="268"/>
      <c r="FO25" s="341" t="s">
        <v>1094</v>
      </c>
      <c r="FP25" s="342" t="s">
        <v>96</v>
      </c>
      <c r="FQ25" s="288"/>
      <c r="FR25" s="289">
        <f t="shared" si="27"/>
        <v>0</v>
      </c>
      <c r="FS25" s="289">
        <f t="shared" si="65"/>
        <v>0</v>
      </c>
      <c r="FT25" s="268"/>
      <c r="FU25" s="341" t="s">
        <v>1094</v>
      </c>
      <c r="FV25" s="342" t="s">
        <v>96</v>
      </c>
      <c r="FW25" s="288"/>
      <c r="FX25" s="289">
        <f t="shared" si="28"/>
        <v>0</v>
      </c>
      <c r="FY25" s="289">
        <f t="shared" si="66"/>
        <v>0</v>
      </c>
      <c r="FZ25" s="268"/>
      <c r="GA25" s="341" t="s">
        <v>1094</v>
      </c>
      <c r="GB25" s="342" t="s">
        <v>96</v>
      </c>
      <c r="GC25" s="288"/>
      <c r="GD25" s="289">
        <f t="shared" si="29"/>
        <v>0</v>
      </c>
      <c r="GE25" s="289">
        <f t="shared" si="67"/>
        <v>0</v>
      </c>
      <c r="GF25" s="268"/>
      <c r="GG25" s="341" t="s">
        <v>1094</v>
      </c>
      <c r="GH25" s="342" t="s">
        <v>96</v>
      </c>
      <c r="GI25" s="288"/>
      <c r="GJ25" s="289">
        <f t="shared" si="30"/>
        <v>0</v>
      </c>
      <c r="GK25" s="289">
        <f t="shared" si="68"/>
        <v>0</v>
      </c>
      <c r="GL25" s="268"/>
      <c r="GM25" s="341" t="s">
        <v>1094</v>
      </c>
      <c r="GN25" s="342" t="s">
        <v>96</v>
      </c>
      <c r="GO25" s="288"/>
      <c r="GP25" s="289">
        <f t="shared" si="31"/>
        <v>0</v>
      </c>
      <c r="GQ25" s="289">
        <f t="shared" si="69"/>
        <v>0</v>
      </c>
      <c r="GR25" s="268"/>
      <c r="GS25" s="341" t="s">
        <v>1094</v>
      </c>
      <c r="GT25" s="342" t="s">
        <v>96</v>
      </c>
      <c r="GU25" s="288"/>
      <c r="GV25" s="289">
        <f t="shared" si="32"/>
        <v>0</v>
      </c>
      <c r="GW25" s="289">
        <f t="shared" si="70"/>
        <v>0</v>
      </c>
      <c r="GX25" s="268"/>
      <c r="GY25" s="344" t="s">
        <v>1094</v>
      </c>
      <c r="GZ25" s="342" t="s">
        <v>96</v>
      </c>
      <c r="HA25" s="288"/>
      <c r="HB25" s="289">
        <f t="shared" si="33"/>
        <v>0</v>
      </c>
      <c r="HC25" s="289">
        <f t="shared" si="71"/>
        <v>0</v>
      </c>
      <c r="HD25" s="268"/>
      <c r="HE25" s="344" t="s">
        <v>1094</v>
      </c>
      <c r="HF25" s="342" t="s">
        <v>96</v>
      </c>
      <c r="HG25" s="288"/>
      <c r="HH25" s="289">
        <f t="shared" si="34"/>
        <v>0</v>
      </c>
      <c r="HI25" s="289">
        <f t="shared" si="72"/>
        <v>0</v>
      </c>
      <c r="HJ25" s="268"/>
      <c r="HK25" s="341" t="s">
        <v>1094</v>
      </c>
      <c r="HL25" s="342" t="s">
        <v>96</v>
      </c>
      <c r="HM25" s="288"/>
      <c r="HN25" s="289">
        <f t="shared" si="35"/>
        <v>0</v>
      </c>
      <c r="HO25" s="289">
        <f t="shared" si="73"/>
        <v>0</v>
      </c>
      <c r="HP25" s="268"/>
      <c r="HQ25" s="341" t="s">
        <v>1094</v>
      </c>
      <c r="HR25" s="342" t="s">
        <v>96</v>
      </c>
      <c r="HS25" s="288"/>
      <c r="HT25" s="289">
        <f t="shared" si="36"/>
        <v>0</v>
      </c>
      <c r="HU25" s="289">
        <f t="shared" si="74"/>
        <v>0</v>
      </c>
      <c r="HV25" s="268"/>
    </row>
    <row r="26" spans="1:230" ht="28.5" x14ac:dyDescent="0.2">
      <c r="A26" s="280" t="s">
        <v>1132</v>
      </c>
      <c r="B26" s="305" t="s">
        <v>1133</v>
      </c>
      <c r="C26" s="335">
        <v>73.209999999999994</v>
      </c>
      <c r="D26" s="345">
        <v>43100</v>
      </c>
      <c r="E26" s="307">
        <v>196.3</v>
      </c>
      <c r="F26" s="284">
        <v>249.86600000000001</v>
      </c>
      <c r="G26" s="285">
        <f>+C26*F26/E26</f>
        <v>93.187416505348949</v>
      </c>
      <c r="H26" s="338"/>
      <c r="I26" s="346">
        <v>0</v>
      </c>
      <c r="J26" s="304" t="s">
        <v>96</v>
      </c>
      <c r="K26" s="288">
        <f>+$G$26</f>
        <v>93.187416505348949</v>
      </c>
      <c r="L26" s="289">
        <f t="shared" si="0"/>
        <v>130.27600827447782</v>
      </c>
      <c r="M26" s="289">
        <f t="shared" si="38"/>
        <v>0</v>
      </c>
      <c r="N26" s="338"/>
      <c r="O26" s="291">
        <v>0</v>
      </c>
      <c r="P26" s="156" t="s">
        <v>96</v>
      </c>
      <c r="Q26" s="288"/>
      <c r="R26" s="289">
        <f t="shared" si="1"/>
        <v>0</v>
      </c>
      <c r="S26" s="289">
        <f t="shared" si="39"/>
        <v>0</v>
      </c>
      <c r="T26" s="338"/>
      <c r="U26" s="291" t="s">
        <v>1094</v>
      </c>
      <c r="V26" s="156" t="s">
        <v>96</v>
      </c>
      <c r="W26" s="288"/>
      <c r="X26" s="289">
        <f t="shared" si="2"/>
        <v>0</v>
      </c>
      <c r="Y26" s="289">
        <f t="shared" si="40"/>
        <v>0</v>
      </c>
      <c r="Z26" s="338"/>
      <c r="AA26" s="291" t="s">
        <v>1094</v>
      </c>
      <c r="AB26" s="156" t="s">
        <v>96</v>
      </c>
      <c r="AC26" s="288"/>
      <c r="AD26" s="289">
        <f t="shared" si="3"/>
        <v>0</v>
      </c>
      <c r="AE26" s="289">
        <f t="shared" si="41"/>
        <v>0</v>
      </c>
      <c r="AF26" s="338"/>
      <c r="AG26" s="291" t="s">
        <v>1094</v>
      </c>
      <c r="AH26" s="156" t="s">
        <v>96</v>
      </c>
      <c r="AI26" s="288"/>
      <c r="AJ26" s="289">
        <f t="shared" si="4"/>
        <v>0</v>
      </c>
      <c r="AK26" s="289">
        <f t="shared" si="42"/>
        <v>0</v>
      </c>
      <c r="AL26" s="338"/>
      <c r="AM26" s="291" t="s">
        <v>1094</v>
      </c>
      <c r="AN26" s="156" t="s">
        <v>96</v>
      </c>
      <c r="AO26" s="288"/>
      <c r="AP26" s="289">
        <f t="shared" si="5"/>
        <v>0</v>
      </c>
      <c r="AQ26" s="289">
        <f t="shared" si="43"/>
        <v>0</v>
      </c>
      <c r="AR26" s="338"/>
      <c r="AS26" s="291" t="s">
        <v>1094</v>
      </c>
      <c r="AT26" s="156" t="s">
        <v>96</v>
      </c>
      <c r="AU26" s="288"/>
      <c r="AV26" s="289">
        <f t="shared" si="6"/>
        <v>0</v>
      </c>
      <c r="AW26" s="289">
        <f t="shared" si="44"/>
        <v>0</v>
      </c>
      <c r="AX26" s="338"/>
      <c r="AY26" s="291" t="s">
        <v>1094</v>
      </c>
      <c r="AZ26" s="156" t="s">
        <v>96</v>
      </c>
      <c r="BA26" s="288"/>
      <c r="BB26" s="289">
        <f t="shared" si="7"/>
        <v>0</v>
      </c>
      <c r="BC26" s="289">
        <f t="shared" si="45"/>
        <v>0</v>
      </c>
      <c r="BD26" s="338"/>
      <c r="BE26" s="291" t="s">
        <v>1094</v>
      </c>
      <c r="BF26" s="156" t="s">
        <v>96</v>
      </c>
      <c r="BG26" s="288"/>
      <c r="BH26" s="289">
        <f t="shared" si="8"/>
        <v>0</v>
      </c>
      <c r="BI26" s="289">
        <f t="shared" si="46"/>
        <v>0</v>
      </c>
      <c r="BJ26" s="338"/>
      <c r="BK26" s="291" t="s">
        <v>1094</v>
      </c>
      <c r="BL26" s="156" t="s">
        <v>96</v>
      </c>
      <c r="BM26" s="288"/>
      <c r="BN26" s="289">
        <f t="shared" si="9"/>
        <v>0</v>
      </c>
      <c r="BO26" s="289">
        <f t="shared" si="47"/>
        <v>0</v>
      </c>
      <c r="BP26" s="338"/>
      <c r="BQ26" s="291" t="s">
        <v>1094</v>
      </c>
      <c r="BR26" s="156" t="s">
        <v>96</v>
      </c>
      <c r="BS26" s="288"/>
      <c r="BT26" s="289">
        <f t="shared" si="10"/>
        <v>0</v>
      </c>
      <c r="BU26" s="289">
        <f t="shared" si="48"/>
        <v>0</v>
      </c>
      <c r="BV26" s="338"/>
      <c r="BW26" s="291" t="s">
        <v>1094</v>
      </c>
      <c r="BX26" s="156" t="s">
        <v>96</v>
      </c>
      <c r="BY26" s="288"/>
      <c r="BZ26" s="289">
        <f t="shared" si="11"/>
        <v>0</v>
      </c>
      <c r="CA26" s="289">
        <f t="shared" si="49"/>
        <v>0</v>
      </c>
      <c r="CB26" s="338"/>
      <c r="CC26" s="291" t="s">
        <v>1094</v>
      </c>
      <c r="CD26" s="156" t="s">
        <v>96</v>
      </c>
      <c r="CE26" s="288"/>
      <c r="CF26" s="289">
        <f t="shared" si="12"/>
        <v>0</v>
      </c>
      <c r="CG26" s="289">
        <f t="shared" si="50"/>
        <v>0</v>
      </c>
      <c r="CH26" s="338"/>
      <c r="CI26" s="291" t="s">
        <v>1094</v>
      </c>
      <c r="CJ26" s="156" t="s">
        <v>96</v>
      </c>
      <c r="CK26" s="288"/>
      <c r="CL26" s="289">
        <f t="shared" si="13"/>
        <v>0</v>
      </c>
      <c r="CM26" s="289">
        <f t="shared" si="51"/>
        <v>0</v>
      </c>
      <c r="CN26" s="338"/>
      <c r="CO26" s="291" t="s">
        <v>1094</v>
      </c>
      <c r="CP26" s="156" t="s">
        <v>96</v>
      </c>
      <c r="CQ26" s="288"/>
      <c r="CR26" s="289">
        <f t="shared" si="14"/>
        <v>0</v>
      </c>
      <c r="CS26" s="289">
        <f t="shared" si="52"/>
        <v>0</v>
      </c>
      <c r="CT26" s="338"/>
      <c r="CU26" s="291" t="s">
        <v>1094</v>
      </c>
      <c r="CV26" s="156" t="s">
        <v>96</v>
      </c>
      <c r="CW26" s="288"/>
      <c r="CX26" s="289">
        <f t="shared" si="15"/>
        <v>0</v>
      </c>
      <c r="CY26" s="289">
        <f t="shared" si="53"/>
        <v>0</v>
      </c>
      <c r="CZ26" s="338"/>
      <c r="DA26" s="291" t="s">
        <v>1094</v>
      </c>
      <c r="DB26" s="156" t="s">
        <v>96</v>
      </c>
      <c r="DC26" s="288"/>
      <c r="DD26" s="289">
        <f t="shared" si="16"/>
        <v>0</v>
      </c>
      <c r="DE26" s="289">
        <f t="shared" si="54"/>
        <v>0</v>
      </c>
      <c r="DF26" s="338"/>
      <c r="DG26" s="291" t="s">
        <v>1094</v>
      </c>
      <c r="DH26" s="156" t="s">
        <v>96</v>
      </c>
      <c r="DI26" s="288"/>
      <c r="DJ26" s="289">
        <f t="shared" si="17"/>
        <v>0</v>
      </c>
      <c r="DK26" s="289">
        <f t="shared" si="55"/>
        <v>0</v>
      </c>
      <c r="DL26" s="338"/>
      <c r="DM26" s="291" t="s">
        <v>1094</v>
      </c>
      <c r="DN26" s="156" t="s">
        <v>96</v>
      </c>
      <c r="DO26" s="288"/>
      <c r="DP26" s="289">
        <f t="shared" si="18"/>
        <v>0</v>
      </c>
      <c r="DQ26" s="289">
        <f t="shared" si="56"/>
        <v>0</v>
      </c>
      <c r="DR26" s="338"/>
      <c r="DS26" s="291" t="s">
        <v>1094</v>
      </c>
      <c r="DT26" s="156" t="s">
        <v>96</v>
      </c>
      <c r="DU26" s="288"/>
      <c r="DV26" s="289">
        <f t="shared" si="19"/>
        <v>0</v>
      </c>
      <c r="DW26" s="289">
        <f t="shared" si="57"/>
        <v>0</v>
      </c>
      <c r="DX26" s="338"/>
      <c r="DY26" s="291" t="s">
        <v>1094</v>
      </c>
      <c r="DZ26" s="156" t="s">
        <v>96</v>
      </c>
      <c r="EA26" s="288"/>
      <c r="EB26" s="289">
        <f t="shared" si="20"/>
        <v>0</v>
      </c>
      <c r="EC26" s="289">
        <f t="shared" si="58"/>
        <v>0</v>
      </c>
      <c r="ED26" s="338"/>
      <c r="EE26" s="291" t="s">
        <v>1094</v>
      </c>
      <c r="EF26" s="156" t="s">
        <v>96</v>
      </c>
      <c r="EG26" s="288"/>
      <c r="EH26" s="289">
        <f t="shared" si="21"/>
        <v>0</v>
      </c>
      <c r="EI26" s="289">
        <f t="shared" si="59"/>
        <v>0</v>
      </c>
      <c r="EJ26" s="338"/>
      <c r="EK26" s="336">
        <v>6</v>
      </c>
      <c r="EL26" s="156">
        <v>6.8000000000000005E-2</v>
      </c>
      <c r="EM26" s="288">
        <f>+$G$26</f>
        <v>93.187416505348949</v>
      </c>
      <c r="EN26" s="289">
        <f t="shared" si="22"/>
        <v>130.27600827447782</v>
      </c>
      <c r="EO26" s="289">
        <f t="shared" si="60"/>
        <v>781.6560496468669</v>
      </c>
      <c r="EP26" s="338"/>
      <c r="EQ26" s="336">
        <v>12</v>
      </c>
      <c r="ER26" s="156">
        <v>8.6999999999999994E-2</v>
      </c>
      <c r="ES26" s="288">
        <f>+$G$26</f>
        <v>93.187416505348949</v>
      </c>
      <c r="ET26" s="289">
        <f t="shared" si="23"/>
        <v>130.27600827447782</v>
      </c>
      <c r="EU26" s="289">
        <f t="shared" si="61"/>
        <v>1563.3120992937338</v>
      </c>
      <c r="EV26" s="338"/>
      <c r="EW26" s="291" t="s">
        <v>1094</v>
      </c>
      <c r="EX26" s="156" t="s">
        <v>96</v>
      </c>
      <c r="EY26" s="288"/>
      <c r="EZ26" s="289">
        <f t="shared" si="24"/>
        <v>0</v>
      </c>
      <c r="FA26" s="289">
        <f t="shared" si="62"/>
        <v>0</v>
      </c>
      <c r="FB26" s="338"/>
      <c r="FC26" s="291" t="s">
        <v>1094</v>
      </c>
      <c r="FD26" s="156" t="s">
        <v>96</v>
      </c>
      <c r="FE26" s="288"/>
      <c r="FF26" s="289">
        <f t="shared" si="25"/>
        <v>0</v>
      </c>
      <c r="FG26" s="289">
        <f t="shared" si="63"/>
        <v>0</v>
      </c>
      <c r="FH26" s="338"/>
      <c r="FI26" s="291" t="s">
        <v>1094</v>
      </c>
      <c r="FJ26" s="156" t="s">
        <v>96</v>
      </c>
      <c r="FK26" s="288"/>
      <c r="FL26" s="289">
        <f t="shared" si="26"/>
        <v>0</v>
      </c>
      <c r="FM26" s="289">
        <f t="shared" si="64"/>
        <v>0</v>
      </c>
      <c r="FN26" s="338"/>
      <c r="FO26" s="291" t="s">
        <v>1094</v>
      </c>
      <c r="FP26" s="156" t="s">
        <v>96</v>
      </c>
      <c r="FQ26" s="288"/>
      <c r="FR26" s="289">
        <f t="shared" si="27"/>
        <v>0</v>
      </c>
      <c r="FS26" s="289">
        <f t="shared" si="65"/>
        <v>0</v>
      </c>
      <c r="FT26" s="338"/>
      <c r="FU26" s="291" t="s">
        <v>1094</v>
      </c>
      <c r="FV26" s="156" t="s">
        <v>96</v>
      </c>
      <c r="FW26" s="288"/>
      <c r="FX26" s="289">
        <f t="shared" si="28"/>
        <v>0</v>
      </c>
      <c r="FY26" s="289">
        <f t="shared" si="66"/>
        <v>0</v>
      </c>
      <c r="FZ26" s="338"/>
      <c r="GA26" s="291" t="s">
        <v>1094</v>
      </c>
      <c r="GB26" s="156" t="s">
        <v>96</v>
      </c>
      <c r="GC26" s="288"/>
      <c r="GD26" s="289">
        <f t="shared" si="29"/>
        <v>0</v>
      </c>
      <c r="GE26" s="289">
        <f t="shared" si="67"/>
        <v>0</v>
      </c>
      <c r="GF26" s="338"/>
      <c r="GG26" s="291" t="s">
        <v>1094</v>
      </c>
      <c r="GH26" s="156" t="s">
        <v>96</v>
      </c>
      <c r="GI26" s="288"/>
      <c r="GJ26" s="289">
        <f t="shared" si="30"/>
        <v>0</v>
      </c>
      <c r="GK26" s="289"/>
      <c r="GL26" s="338"/>
      <c r="GM26" s="291" t="s">
        <v>1094</v>
      </c>
      <c r="GN26" s="156" t="s">
        <v>96</v>
      </c>
      <c r="GO26" s="288"/>
      <c r="GP26" s="289">
        <f t="shared" si="31"/>
        <v>0</v>
      </c>
      <c r="GQ26" s="289">
        <f t="shared" si="69"/>
        <v>0</v>
      </c>
      <c r="GR26" s="338"/>
      <c r="GS26" s="291" t="s">
        <v>1094</v>
      </c>
      <c r="GT26" s="156" t="s">
        <v>96</v>
      </c>
      <c r="GU26" s="288"/>
      <c r="GV26" s="289">
        <f t="shared" si="32"/>
        <v>0</v>
      </c>
      <c r="GW26" s="289">
        <f t="shared" si="70"/>
        <v>0</v>
      </c>
      <c r="GX26" s="338"/>
      <c r="GY26" s="347" t="s">
        <v>1094</v>
      </c>
      <c r="GZ26" s="156" t="s">
        <v>96</v>
      </c>
      <c r="HA26" s="288"/>
      <c r="HB26" s="289">
        <f t="shared" si="33"/>
        <v>0</v>
      </c>
      <c r="HC26" s="289">
        <f t="shared" si="71"/>
        <v>0</v>
      </c>
      <c r="HD26" s="338"/>
      <c r="HE26" s="347" t="s">
        <v>1094</v>
      </c>
      <c r="HF26" s="156" t="s">
        <v>96</v>
      </c>
      <c r="HG26" s="288"/>
      <c r="HH26" s="289">
        <f t="shared" si="34"/>
        <v>0</v>
      </c>
      <c r="HI26" s="289">
        <f t="shared" si="72"/>
        <v>0</v>
      </c>
      <c r="HJ26" s="338"/>
      <c r="HK26" s="291" t="s">
        <v>1094</v>
      </c>
      <c r="HL26" s="156" t="s">
        <v>96</v>
      </c>
      <c r="HM26" s="288"/>
      <c r="HN26" s="289">
        <f t="shared" si="35"/>
        <v>0</v>
      </c>
      <c r="HO26" s="289">
        <f t="shared" si="73"/>
        <v>0</v>
      </c>
      <c r="HP26" s="338"/>
      <c r="HQ26" s="291" t="s">
        <v>1094</v>
      </c>
      <c r="HR26" s="156" t="s">
        <v>96</v>
      </c>
      <c r="HS26" s="288"/>
      <c r="HT26" s="289">
        <f t="shared" si="36"/>
        <v>0</v>
      </c>
      <c r="HU26" s="289">
        <f t="shared" si="74"/>
        <v>0</v>
      </c>
      <c r="HV26" s="268"/>
    </row>
    <row r="27" spans="1:230" x14ac:dyDescent="0.2">
      <c r="K27" s="113" t="s">
        <v>1134</v>
      </c>
      <c r="L27" s="54">
        <v>3822.05</v>
      </c>
      <c r="M27" s="164">
        <f>SUM(M4:M26)</f>
        <v>203890.22462253357</v>
      </c>
      <c r="Q27" s="113" t="s">
        <v>1134</v>
      </c>
      <c r="R27" s="54">
        <v>3822.05</v>
      </c>
      <c r="S27" s="164">
        <f>SUM(S4:S26)</f>
        <v>197997.98103940251</v>
      </c>
      <c r="T27" s="113"/>
      <c r="W27" s="113" t="s">
        <v>1134</v>
      </c>
      <c r="X27" s="54">
        <v>3822.05</v>
      </c>
      <c r="Y27" s="164">
        <f>SUM(Y4:Y26)</f>
        <v>229054.09725717895</v>
      </c>
      <c r="Z27" s="54"/>
      <c r="AC27" s="113" t="s">
        <v>1134</v>
      </c>
      <c r="AD27" s="54">
        <v>3822.05</v>
      </c>
      <c r="AE27" s="164">
        <f>SUM(AE4:AE26)</f>
        <v>228505.83698396111</v>
      </c>
      <c r="AF27" s="113"/>
      <c r="AI27" s="113" t="s">
        <v>1134</v>
      </c>
      <c r="AJ27" s="54">
        <v>3822.05</v>
      </c>
      <c r="AK27" s="164">
        <f>SUM(AK4:AK26)</f>
        <v>271500.47802330932</v>
      </c>
      <c r="AL27" s="54"/>
      <c r="AO27" s="113" t="s">
        <v>1134</v>
      </c>
      <c r="AP27" s="54">
        <v>3822.05</v>
      </c>
      <c r="AQ27" s="164">
        <f>SUM(AQ4:AQ26)</f>
        <v>255379.20004425457</v>
      </c>
      <c r="AR27" s="113"/>
      <c r="AU27" s="113" t="s">
        <v>1134</v>
      </c>
      <c r="AV27" s="54">
        <v>3823.05</v>
      </c>
      <c r="AW27" s="164">
        <f>SUM(AW4:AW26)</f>
        <v>239059.24420078078</v>
      </c>
      <c r="AX27" s="113"/>
      <c r="BA27" s="113" t="s">
        <v>1134</v>
      </c>
      <c r="BB27" s="54">
        <v>3823.05</v>
      </c>
      <c r="BC27" s="164">
        <f>SUM(BC4:BC26)</f>
        <v>232473.20233227051</v>
      </c>
      <c r="BD27" s="113"/>
      <c r="BG27" s="113" t="s">
        <v>1134</v>
      </c>
      <c r="BH27" s="54">
        <v>3824.05</v>
      </c>
      <c r="BI27" s="164">
        <f>SUM(BI4:BI26)</f>
        <v>230176.00342265438</v>
      </c>
      <c r="BJ27" s="113"/>
      <c r="BM27" s="113" t="s">
        <v>1134</v>
      </c>
      <c r="BN27" s="54">
        <v>3824.05</v>
      </c>
      <c r="BO27" s="164">
        <f>SUM(BO4:BO26)</f>
        <v>230133.24110969514</v>
      </c>
      <c r="BP27" s="113"/>
      <c r="BS27" s="113" t="s">
        <v>1134</v>
      </c>
      <c r="BT27" s="54">
        <v>3825.05</v>
      </c>
      <c r="BU27" s="164">
        <f>SUM(BU4:BU26)</f>
        <v>226950.32418657406</v>
      </c>
      <c r="BV27" s="113"/>
      <c r="BY27" s="113" t="s">
        <v>1134</v>
      </c>
      <c r="BZ27" s="54">
        <v>3825.05</v>
      </c>
      <c r="CA27" s="164">
        <f>SUM(CA4:CA26)</f>
        <v>253583.9040709752</v>
      </c>
      <c r="CB27" s="113"/>
      <c r="CE27" s="113" t="s">
        <v>1134</v>
      </c>
      <c r="CF27" s="54">
        <v>3826.05</v>
      </c>
      <c r="CG27" s="164">
        <f>SUM(CG4:CG26)</f>
        <v>690441.41747828969</v>
      </c>
      <c r="CH27" s="113"/>
      <c r="CK27" s="113" t="s">
        <v>1134</v>
      </c>
      <c r="CL27" s="54">
        <v>3826.05</v>
      </c>
      <c r="CM27" s="164">
        <f>SUM(CM4:CM26)</f>
        <v>685097.43416837638</v>
      </c>
      <c r="CN27" s="113"/>
      <c r="CQ27" s="113" t="s">
        <v>1134</v>
      </c>
      <c r="CR27" s="54">
        <v>3827.05</v>
      </c>
      <c r="CS27" s="164">
        <f>SUM(CS4:CS26)</f>
        <v>11696.954113917036</v>
      </c>
      <c r="CT27" s="113"/>
      <c r="CW27" s="113" t="s">
        <v>1134</v>
      </c>
      <c r="CX27" s="54">
        <v>3827.05</v>
      </c>
      <c r="CY27" s="164">
        <f>SUM(CY4:CY26)</f>
        <v>16527.182190326053</v>
      </c>
      <c r="CZ27" s="113"/>
      <c r="DC27" s="113" t="s">
        <v>1134</v>
      </c>
      <c r="DD27" s="54">
        <v>3828.05</v>
      </c>
      <c r="DE27" s="164">
        <f>SUM(DE4:DE26)</f>
        <v>27111.681903207151</v>
      </c>
      <c r="DF27" s="113"/>
      <c r="DI27" s="113" t="s">
        <v>1134</v>
      </c>
      <c r="DJ27" s="54">
        <v>3828.05</v>
      </c>
      <c r="DK27" s="164">
        <f>SUM(DK4:DK26)</f>
        <v>16527.182190326053</v>
      </c>
      <c r="DL27" s="113"/>
      <c r="DO27" s="113" t="s">
        <v>1134</v>
      </c>
      <c r="DP27" s="54">
        <v>3829.05</v>
      </c>
      <c r="DQ27" s="164">
        <f>SUM(DQ4:DQ26)</f>
        <v>27111.681903207151</v>
      </c>
      <c r="DR27" s="113"/>
      <c r="DU27" s="113" t="s">
        <v>1134</v>
      </c>
      <c r="DV27" s="54">
        <v>3829.05</v>
      </c>
      <c r="DW27" s="164">
        <f>SUM(DW4:DW26)</f>
        <v>16099.559060733625</v>
      </c>
      <c r="DX27" s="113"/>
      <c r="EA27" s="113" t="s">
        <v>1134</v>
      </c>
      <c r="EB27" s="54">
        <v>3830.05</v>
      </c>
      <c r="EC27" s="164">
        <f>SUM(EC4:EC26)</f>
        <v>26256.435644022298</v>
      </c>
      <c r="ED27" s="113"/>
      <c r="EG27" s="113" t="s">
        <v>1134</v>
      </c>
      <c r="EH27" s="54">
        <v>3830.05</v>
      </c>
      <c r="EI27" s="164">
        <f>SUM(EI4:EI26)</f>
        <v>35985.891045893819</v>
      </c>
      <c r="EJ27" s="113"/>
      <c r="EM27" s="113" t="s">
        <v>1134</v>
      </c>
      <c r="EN27" s="54">
        <v>3831.05</v>
      </c>
      <c r="EO27" s="164">
        <f>SUM(EO4:EO26)</f>
        <v>826251.04978490353</v>
      </c>
      <c r="EP27" s="113"/>
      <c r="ES27" s="113" t="s">
        <v>1134</v>
      </c>
      <c r="ET27" s="54">
        <v>3831.05</v>
      </c>
      <c r="EU27" s="164">
        <f>SUM(EU4:EU26)</f>
        <v>1334843.8942472287</v>
      </c>
      <c r="EV27" s="113"/>
      <c r="EY27" s="113" t="s">
        <v>1134</v>
      </c>
      <c r="EZ27" s="54">
        <v>3832.05</v>
      </c>
      <c r="FA27" s="164">
        <f>SUM(FA4:FA26)</f>
        <v>263833.44744038949</v>
      </c>
      <c r="FB27" s="113"/>
      <c r="FE27" s="113" t="s">
        <v>1134</v>
      </c>
      <c r="FF27" s="54">
        <v>3832.05</v>
      </c>
      <c r="FG27" s="164">
        <f>SUM(FG4:FG26)</f>
        <v>264248.02237121761</v>
      </c>
      <c r="FH27" s="113"/>
      <c r="FK27" s="113" t="s">
        <v>1134</v>
      </c>
      <c r="FL27" s="54">
        <v>3833.05</v>
      </c>
      <c r="FM27" s="164">
        <f>SUM(FM4:FM26)</f>
        <v>169117.45773262891</v>
      </c>
      <c r="FN27" s="113"/>
      <c r="FQ27" s="113" t="s">
        <v>1134</v>
      </c>
      <c r="FR27" s="54">
        <v>3833.05</v>
      </c>
      <c r="FS27" s="164">
        <f>SUM(FS4:FS26)</f>
        <v>94940.077987621247</v>
      </c>
      <c r="FT27" s="113"/>
      <c r="FW27" s="113" t="s">
        <v>1134</v>
      </c>
      <c r="FX27" s="54">
        <v>3834.05</v>
      </c>
      <c r="FY27" s="164">
        <f>SUM(FY4:FY26)</f>
        <v>193116.57563703851</v>
      </c>
      <c r="FZ27" s="113"/>
      <c r="GC27" s="113" t="s">
        <v>1134</v>
      </c>
      <c r="GD27" s="54">
        <v>3834.05</v>
      </c>
      <c r="GE27" s="164">
        <f>SUM(GE4:GE26)</f>
        <v>94226.433808432659</v>
      </c>
      <c r="GF27" s="113"/>
      <c r="GI27" s="113" t="s">
        <v>1134</v>
      </c>
      <c r="GJ27" s="54">
        <v>3835.05</v>
      </c>
      <c r="GK27" s="164">
        <f>SUM(GK4:GK26)</f>
        <v>188017.88269431275</v>
      </c>
      <c r="GL27" s="113"/>
      <c r="GO27" s="113" t="s">
        <v>1134</v>
      </c>
      <c r="GP27" s="54">
        <v>3835.05</v>
      </c>
      <c r="GQ27" s="164">
        <f>SUM(GQ4:GQ26)</f>
        <v>9128.6159126145303</v>
      </c>
      <c r="GR27" s="113"/>
      <c r="GU27" s="113" t="s">
        <v>1134</v>
      </c>
      <c r="GV27" s="54">
        <v>3836.05</v>
      </c>
      <c r="GW27" s="164">
        <f>SUM(GW4:GW26)</f>
        <v>16013.832486639869</v>
      </c>
      <c r="GX27" s="113"/>
      <c r="HA27" s="113" t="s">
        <v>1134</v>
      </c>
      <c r="HB27" s="54">
        <v>3836.05</v>
      </c>
      <c r="HC27" s="164">
        <f>SUM(HC4:HC26)</f>
        <v>709320.98256433196</v>
      </c>
      <c r="HD27" s="113"/>
      <c r="HG27" s="113" t="s">
        <v>1134</v>
      </c>
      <c r="HH27" s="54">
        <v>3837.05</v>
      </c>
      <c r="HI27" s="164">
        <f>SUM(HI4:HI26)</f>
        <v>1078405.8687451833</v>
      </c>
      <c r="HJ27" s="113"/>
      <c r="HM27" s="113" t="s">
        <v>1134</v>
      </c>
      <c r="HN27" s="54">
        <v>3837.05</v>
      </c>
      <c r="HO27" s="164">
        <f>SUM(HO4:HO26)</f>
        <v>208753.66601288063</v>
      </c>
      <c r="HP27" s="113"/>
      <c r="HS27" s="113" t="s">
        <v>1134</v>
      </c>
      <c r="HT27" s="54">
        <v>3838.05</v>
      </c>
      <c r="HU27" s="164">
        <f>SUM(HU4:HU26)</f>
        <v>226156.14784993147</v>
      </c>
      <c r="HV27" s="113"/>
    </row>
    <row r="28" spans="1:230" x14ac:dyDescent="0.2">
      <c r="L28" s="54" t="s">
        <v>1135</v>
      </c>
      <c r="M28" s="164">
        <f>+M27*L27</f>
        <v>779278633.01855445</v>
      </c>
      <c r="Q28" s="113"/>
      <c r="R28" s="54" t="s">
        <v>1135</v>
      </c>
      <c r="S28" s="164">
        <f>+S27*R27</f>
        <v>756758183.43164837</v>
      </c>
      <c r="T28" s="113"/>
      <c r="W28" s="113"/>
      <c r="X28" s="54" t="s">
        <v>1135</v>
      </c>
      <c r="Y28" s="164">
        <f>+Y27*X27</f>
        <v>875456212.42180085</v>
      </c>
      <c r="Z28" s="54"/>
      <c r="AC28" s="113"/>
      <c r="AD28" s="54" t="s">
        <v>1135</v>
      </c>
      <c r="AE28" s="164">
        <f>+AE27*AD27</f>
        <v>873360734.24454856</v>
      </c>
      <c r="AF28" s="113"/>
      <c r="AI28" s="113"/>
      <c r="AJ28" s="54" t="s">
        <v>1135</v>
      </c>
      <c r="AK28" s="164">
        <f>+AK27*AJ27</f>
        <v>1037688402.0289894</v>
      </c>
      <c r="AL28" s="54"/>
      <c r="AO28" s="113"/>
      <c r="AP28" s="54" t="s">
        <v>1135</v>
      </c>
      <c r="AQ28" s="164">
        <f>+AQ27*AP27</f>
        <v>976072071.52914321</v>
      </c>
      <c r="AR28" s="113"/>
      <c r="AU28" s="113"/>
      <c r="AV28" s="54" t="s">
        <v>1135</v>
      </c>
      <c r="AW28" s="164">
        <f>+AW27*AV27</f>
        <v>913935443.54179502</v>
      </c>
      <c r="AX28" s="113"/>
      <c r="BA28" s="113"/>
      <c r="BB28" s="54" t="s">
        <v>1135</v>
      </c>
      <c r="BC28" s="164">
        <f t="shared" ref="BC28" si="75">+BC27*BB27</f>
        <v>888756676.17638683</v>
      </c>
      <c r="BD28" s="113"/>
      <c r="BG28" s="113"/>
      <c r="BH28" s="54" t="s">
        <v>1135</v>
      </c>
      <c r="BI28" s="164">
        <f t="shared" ref="BI28" si="76">+BI27*BH27</f>
        <v>880204545.88840151</v>
      </c>
      <c r="BJ28" s="113"/>
      <c r="BM28" s="113"/>
      <c r="BN28" s="54" t="s">
        <v>1135</v>
      </c>
      <c r="BO28" s="164">
        <f t="shared" ref="BO28" si="77">+BO27*BN27</f>
        <v>880041020.66552973</v>
      </c>
      <c r="BP28" s="113"/>
      <c r="BS28" s="113"/>
      <c r="BT28" s="54" t="s">
        <v>1135</v>
      </c>
      <c r="BU28" s="164">
        <f t="shared" ref="BU28" si="78">+BU27*BT27</f>
        <v>868096337.52985513</v>
      </c>
      <c r="BV28" s="113"/>
      <c r="BY28" s="113"/>
      <c r="BZ28" s="54" t="s">
        <v>1135</v>
      </c>
      <c r="CA28" s="164">
        <f t="shared" ref="CA28" si="79">+CA27*BZ27</f>
        <v>969971112.2666837</v>
      </c>
      <c r="CB28" s="113"/>
      <c r="CE28" s="113"/>
      <c r="CF28" s="54" t="s">
        <v>1135</v>
      </c>
      <c r="CG28" s="164">
        <f t="shared" ref="CG28" si="80">+CG27*CF27</f>
        <v>2641663385.3428102</v>
      </c>
      <c r="CH28" s="113"/>
      <c r="CK28" s="113"/>
      <c r="CL28" s="54" t="s">
        <v>1135</v>
      </c>
      <c r="CM28" s="164">
        <f t="shared" ref="CM28" si="81">+CM27*CL27</f>
        <v>2621217037.9999166</v>
      </c>
      <c r="CN28" s="113"/>
      <c r="CQ28" s="113"/>
      <c r="CR28" s="54" t="s">
        <v>1135</v>
      </c>
      <c r="CS28" s="164">
        <f t="shared" ref="CS28" si="82">+CS27*CR27</f>
        <v>44764828.241666198</v>
      </c>
      <c r="CT28" s="113"/>
      <c r="CW28" s="113"/>
      <c r="CX28" s="54" t="s">
        <v>1135</v>
      </c>
      <c r="CY28" s="164">
        <f t="shared" ref="CY28" si="83">+CY27*CX27</f>
        <v>63250352.601487324</v>
      </c>
      <c r="CZ28" s="113"/>
      <c r="DC28" s="113"/>
      <c r="DD28" s="54" t="s">
        <v>1135</v>
      </c>
      <c r="DE28" s="164">
        <f t="shared" ref="DE28" si="84">+DE27*DD27</f>
        <v>103784873.90957214</v>
      </c>
      <c r="DF28" s="113"/>
      <c r="DI28" s="113"/>
      <c r="DJ28" s="54" t="s">
        <v>1135</v>
      </c>
      <c r="DK28" s="164">
        <f t="shared" ref="DK28" si="85">+DK27*DJ27</f>
        <v>63266879.783677652</v>
      </c>
      <c r="DL28" s="113"/>
      <c r="DO28" s="113"/>
      <c r="DP28" s="54" t="s">
        <v>1135</v>
      </c>
      <c r="DQ28" s="164">
        <f t="shared" ref="DQ28" si="86">+DQ27*DP27</f>
        <v>103811985.59147535</v>
      </c>
      <c r="DR28" s="113"/>
      <c r="DU28" s="113"/>
      <c r="DV28" s="54" t="s">
        <v>1135</v>
      </c>
      <c r="DW28" s="164">
        <f t="shared" ref="DW28" si="87">+DW27*DV27</f>
        <v>61646016.621502094</v>
      </c>
      <c r="DX28" s="113"/>
      <c r="EA28" s="113"/>
      <c r="EB28" s="54" t="s">
        <v>1135</v>
      </c>
      <c r="EC28" s="164">
        <f t="shared" ref="EC28" si="88">+EC27*EB27</f>
        <v>100563461.33838761</v>
      </c>
      <c r="ED28" s="113"/>
      <c r="EG28" s="113"/>
      <c r="EH28" s="54" t="s">
        <v>1135</v>
      </c>
      <c r="EI28" s="164">
        <f t="shared" ref="EI28" si="89">+EI27*EH27</f>
        <v>137827762.00032562</v>
      </c>
      <c r="EJ28" s="113"/>
      <c r="EM28" s="113"/>
      <c r="EN28" s="54" t="s">
        <v>1135</v>
      </c>
      <c r="EO28" s="164">
        <f t="shared" ref="EO28" si="90">+EO27*EN27</f>
        <v>3165409084.2784548</v>
      </c>
      <c r="EP28" s="113"/>
      <c r="ES28" s="113"/>
      <c r="ET28" s="54" t="s">
        <v>1135</v>
      </c>
      <c r="EU28" s="164">
        <f t="shared" ref="EU28" si="91">+EU27*ET27</f>
        <v>5113853701.0558462</v>
      </c>
      <c r="EV28" s="113"/>
      <c r="EY28" s="113"/>
      <c r="EZ28" s="54" t="s">
        <v>1135</v>
      </c>
      <c r="FA28" s="164">
        <f t="shared" ref="FA28" si="92">+FA27*EZ27</f>
        <v>1011022962.2639446</v>
      </c>
      <c r="FB28" s="113"/>
      <c r="FE28" s="113"/>
      <c r="FF28" s="54" t="s">
        <v>1135</v>
      </c>
      <c r="FG28" s="164">
        <f t="shared" ref="FG28" si="93">+FG27*FF27</f>
        <v>1012611634.1276245</v>
      </c>
      <c r="FH28" s="113"/>
      <c r="FK28" s="113"/>
      <c r="FL28" s="54" t="s">
        <v>1135</v>
      </c>
      <c r="FM28" s="164">
        <f t="shared" ref="FM28" si="94">+FM27*FL27</f>
        <v>648235671.36205328</v>
      </c>
      <c r="FN28" s="113"/>
      <c r="FQ28" s="113"/>
      <c r="FR28" s="54" t="s">
        <v>1135</v>
      </c>
      <c r="FS28" s="164">
        <f t="shared" ref="FS28" si="95">+FS27*FR27</f>
        <v>363910065.93045163</v>
      </c>
      <c r="FT28" s="113"/>
      <c r="FW28" s="113"/>
      <c r="FX28" s="54" t="s">
        <v>1135</v>
      </c>
      <c r="FY28" s="164">
        <f t="shared" ref="FY28" si="96">+FY27*FX27</f>
        <v>740418606.8211875</v>
      </c>
      <c r="FZ28" s="113"/>
      <c r="GC28" s="113"/>
      <c r="GD28" s="54" t="s">
        <v>1135</v>
      </c>
      <c r="GE28" s="164">
        <f t="shared" ref="GE28" si="97">+GE27*GD27</f>
        <v>361268858.54322124</v>
      </c>
      <c r="GF28" s="113"/>
      <c r="GI28" s="113"/>
      <c r="GJ28" s="54" t="s">
        <v>1135</v>
      </c>
      <c r="GK28" s="164">
        <f t="shared" ref="GK28" si="98">+GK27*GJ27</f>
        <v>721057981.02682412</v>
      </c>
      <c r="GL28" s="113"/>
      <c r="GO28" s="113"/>
      <c r="GP28" s="54" t="s">
        <v>1135</v>
      </c>
      <c r="GQ28" s="164">
        <f t="shared" ref="GQ28" si="99">+GQ27*GP27</f>
        <v>35008698.455672354</v>
      </c>
      <c r="GR28" s="113"/>
      <c r="GU28" s="113"/>
      <c r="GV28" s="54" t="s">
        <v>1135</v>
      </c>
      <c r="GW28" s="164">
        <f t="shared" ref="GW28" si="100">+GW27*GV27</f>
        <v>61429862.110374875</v>
      </c>
      <c r="GX28" s="113"/>
      <c r="HA28" s="113"/>
      <c r="HB28" s="54" t="s">
        <v>1135</v>
      </c>
      <c r="HC28" s="164">
        <f t="shared" ref="HC28" si="101">+HC27*HB27</f>
        <v>2720990755.165906</v>
      </c>
      <c r="HD28" s="113"/>
      <c r="HG28" s="113"/>
      <c r="HH28" s="54" t="s">
        <v>1135</v>
      </c>
      <c r="HI28" s="164">
        <f t="shared" ref="HI28" si="102">+HI27*HH27</f>
        <v>4137897238.6687059</v>
      </c>
      <c r="HJ28" s="113"/>
      <c r="HM28" s="113"/>
      <c r="HN28" s="54" t="s">
        <v>1135</v>
      </c>
      <c r="HO28" s="164">
        <f t="shared" ref="HO28" si="103">+HO27*HN27</f>
        <v>800998254.17472363</v>
      </c>
      <c r="HP28" s="113"/>
      <c r="HS28" s="113"/>
      <c r="HT28" s="54" t="s">
        <v>1135</v>
      </c>
      <c r="HU28" s="164">
        <f t="shared" ref="HU28" si="104">+HU27*HT27</f>
        <v>867998603.25542951</v>
      </c>
    </row>
    <row r="31" spans="1:230" x14ac:dyDescent="0.2">
      <c r="A31" s="350" t="s">
        <v>1136</v>
      </c>
      <c r="B31" s="351">
        <v>1.3979999999999999</v>
      </c>
    </row>
    <row r="32" spans="1:230" x14ac:dyDescent="0.2">
      <c r="A32" s="350" t="s">
        <v>1137</v>
      </c>
      <c r="B32" s="351">
        <v>1.4219999999999999</v>
      </c>
    </row>
  </sheetData>
  <mergeCells count="81">
    <mergeCell ref="GS2:GW2"/>
    <mergeCell ref="GY2:HC2"/>
    <mergeCell ref="HE2:HI2"/>
    <mergeCell ref="HK2:HO2"/>
    <mergeCell ref="HQ2:HU2"/>
    <mergeCell ref="FI2:FM2"/>
    <mergeCell ref="FO2:FS2"/>
    <mergeCell ref="FU2:FY2"/>
    <mergeCell ref="GA2:GE2"/>
    <mergeCell ref="GG2:GK2"/>
    <mergeCell ref="GM2:GQ2"/>
    <mergeCell ref="DY2:EC2"/>
    <mergeCell ref="EE2:EI2"/>
    <mergeCell ref="EK2:EO2"/>
    <mergeCell ref="EQ2:EU2"/>
    <mergeCell ref="EW2:FA2"/>
    <mergeCell ref="FC2:FG2"/>
    <mergeCell ref="CO2:CS2"/>
    <mergeCell ref="CU2:CY2"/>
    <mergeCell ref="DA2:DE2"/>
    <mergeCell ref="DG2:DK2"/>
    <mergeCell ref="DM2:DQ2"/>
    <mergeCell ref="DS2:DW2"/>
    <mergeCell ref="BE2:BI2"/>
    <mergeCell ref="BK2:BO2"/>
    <mergeCell ref="BQ2:BU2"/>
    <mergeCell ref="BW2:CA2"/>
    <mergeCell ref="CC2:CG2"/>
    <mergeCell ref="CI2:CM2"/>
    <mergeCell ref="HK1:HO1"/>
    <mergeCell ref="HQ1:HU1"/>
    <mergeCell ref="I2:M2"/>
    <mergeCell ref="O2:S2"/>
    <mergeCell ref="U2:Y2"/>
    <mergeCell ref="AA2:AE2"/>
    <mergeCell ref="AG2:AK2"/>
    <mergeCell ref="AM2:AQ2"/>
    <mergeCell ref="AS2:AW2"/>
    <mergeCell ref="AY2:BC2"/>
    <mergeCell ref="GA1:GE1"/>
    <mergeCell ref="GG1:GK1"/>
    <mergeCell ref="GM1:GQ1"/>
    <mergeCell ref="GS1:GW1"/>
    <mergeCell ref="GY1:HC1"/>
    <mergeCell ref="HE1:HI1"/>
    <mergeCell ref="EQ1:EU1"/>
    <mergeCell ref="EW1:FA1"/>
    <mergeCell ref="FC1:FG1"/>
    <mergeCell ref="FI1:FM1"/>
    <mergeCell ref="FO1:FS1"/>
    <mergeCell ref="FU1:FY1"/>
    <mergeCell ref="DG1:DK1"/>
    <mergeCell ref="DM1:DQ1"/>
    <mergeCell ref="DS1:DW1"/>
    <mergeCell ref="DY1:EC1"/>
    <mergeCell ref="EE1:EI1"/>
    <mergeCell ref="EK1:EO1"/>
    <mergeCell ref="BW1:CA1"/>
    <mergeCell ref="CC1:CG1"/>
    <mergeCell ref="CI1:CM1"/>
    <mergeCell ref="CO1:CS1"/>
    <mergeCell ref="CU1:CY1"/>
    <mergeCell ref="DA1:DE1"/>
    <mergeCell ref="AM1:AQ1"/>
    <mergeCell ref="AS1:AW1"/>
    <mergeCell ref="AY1:BC1"/>
    <mergeCell ref="BE1:BI1"/>
    <mergeCell ref="BK1:BO1"/>
    <mergeCell ref="BQ1:BU1"/>
    <mergeCell ref="G1:G3"/>
    <mergeCell ref="I1:M1"/>
    <mergeCell ref="O1:S1"/>
    <mergeCell ref="U1:Y1"/>
    <mergeCell ref="AA1:AE1"/>
    <mergeCell ref="AG1:AK1"/>
    <mergeCell ref="A1:A3"/>
    <mergeCell ref="B1:B3"/>
    <mergeCell ref="C1:C3"/>
    <mergeCell ref="D1:D3"/>
    <mergeCell ref="E1:E3"/>
    <mergeCell ref="F1:F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D135A-36F3-4A2E-8CB4-17A638843155}">
  <dimension ref="A1:BD28"/>
  <sheetViews>
    <sheetView zoomScaleNormal="100" workbookViewId="0">
      <selection activeCell="BX4" sqref="BX4"/>
    </sheetView>
  </sheetViews>
  <sheetFormatPr baseColWidth="10" defaultColWidth="11.42578125" defaultRowHeight="14.25" x14ac:dyDescent="0.2"/>
  <cols>
    <col min="1" max="1" width="61.5703125" style="54" bestFit="1" customWidth="1"/>
    <col min="2" max="2" width="57.28515625" style="54" customWidth="1"/>
    <col min="3" max="3" width="18.140625" style="54" bestFit="1" customWidth="1"/>
    <col min="4" max="4" width="14.28515625" style="54" bestFit="1" customWidth="1"/>
    <col min="5" max="5" width="13.140625" style="54" bestFit="1" customWidth="1"/>
    <col min="6" max="6" width="11.140625" style="54" bestFit="1" customWidth="1"/>
    <col min="7" max="7" width="14.7109375" style="54" bestFit="1" customWidth="1"/>
    <col min="8" max="8" width="2.7109375" style="54" customWidth="1"/>
    <col min="9" max="9" width="7.140625" style="54" bestFit="1" customWidth="1"/>
    <col min="10" max="10" width="8.42578125" style="54" bestFit="1" customWidth="1"/>
    <col min="11" max="12" width="15" style="54" bestFit="1" customWidth="1"/>
    <col min="13" max="13" width="21.140625" style="54" bestFit="1" customWidth="1"/>
    <col min="14" max="14" width="2.7109375" style="54" customWidth="1"/>
    <col min="15" max="15" width="7.140625" style="54" bestFit="1" customWidth="1"/>
    <col min="16" max="16" width="8.42578125" style="54" bestFit="1" customWidth="1"/>
    <col min="17" max="18" width="15" style="54" bestFit="1" customWidth="1"/>
    <col min="19" max="19" width="21.140625" style="54" bestFit="1" customWidth="1"/>
    <col min="20" max="20" width="2.7109375" style="54" customWidth="1"/>
    <col min="21" max="21" width="7.85546875" style="54" bestFit="1" customWidth="1"/>
    <col min="22" max="22" width="8.42578125" style="54" bestFit="1" customWidth="1"/>
    <col min="23" max="23" width="11.5703125" style="54" bestFit="1" customWidth="1"/>
    <col min="24" max="24" width="12.42578125" style="54" bestFit="1" customWidth="1"/>
    <col min="25" max="25" width="19.140625" style="54" bestFit="1" customWidth="1"/>
    <col min="26" max="26" width="2.7109375" style="54" customWidth="1"/>
    <col min="27" max="27" width="7.140625" style="54" bestFit="1" customWidth="1"/>
    <col min="28" max="28" width="10.42578125" style="54" bestFit="1" customWidth="1"/>
    <col min="29" max="30" width="16.7109375" style="54" bestFit="1" customWidth="1"/>
    <col min="31" max="31" width="21.140625" style="54" bestFit="1" customWidth="1"/>
    <col min="32" max="32" width="2.7109375" style="54" customWidth="1"/>
    <col min="33" max="33" width="7.85546875" style="54" bestFit="1" customWidth="1"/>
    <col min="34" max="34" width="10.42578125" style="54" bestFit="1" customWidth="1"/>
    <col min="35" max="36" width="16.7109375" style="54" bestFit="1" customWidth="1"/>
    <col min="37" max="37" width="21.140625" style="54" bestFit="1" customWidth="1"/>
    <col min="38" max="38" width="2.7109375" style="54" customWidth="1"/>
    <col min="39" max="39" width="7.85546875" style="54" bestFit="1" customWidth="1"/>
    <col min="40" max="40" width="10.42578125" style="54" bestFit="1" customWidth="1"/>
    <col min="41" max="42" width="15" style="54" bestFit="1" customWidth="1"/>
    <col min="43" max="43" width="21.140625" style="54" bestFit="1" customWidth="1"/>
    <col min="44" max="44" width="2.7109375" style="54" customWidth="1"/>
    <col min="45" max="45" width="7.85546875" style="54" bestFit="1" customWidth="1"/>
    <col min="46" max="46" width="10.42578125" style="54" bestFit="1" customWidth="1"/>
    <col min="47" max="48" width="15" style="54" bestFit="1" customWidth="1"/>
    <col min="49" max="49" width="21.140625" style="54" bestFit="1" customWidth="1"/>
    <col min="50" max="50" width="2.7109375" style="54" customWidth="1"/>
    <col min="51" max="51" width="7.140625" style="54" bestFit="1" customWidth="1"/>
    <col min="52" max="52" width="10.42578125" style="54" bestFit="1" customWidth="1"/>
    <col min="53" max="54" width="15" style="54" bestFit="1" customWidth="1"/>
    <col min="55" max="55" width="21.140625" style="54" bestFit="1" customWidth="1"/>
    <col min="56" max="56" width="2.7109375" style="54" customWidth="1"/>
    <col min="57" max="16384" width="11.42578125" style="54"/>
  </cols>
  <sheetData>
    <row r="1" spans="1:56" ht="49.5" customHeight="1" x14ac:dyDescent="0.2">
      <c r="A1" s="251" t="s">
        <v>1007</v>
      </c>
      <c r="B1" s="252" t="s">
        <v>1008</v>
      </c>
      <c r="C1" s="253" t="s">
        <v>1009</v>
      </c>
      <c r="D1" s="251" t="s">
        <v>1010</v>
      </c>
      <c r="E1" s="254" t="s">
        <v>1011</v>
      </c>
      <c r="F1" s="251" t="s">
        <v>1012</v>
      </c>
      <c r="G1" s="255" t="s">
        <v>1013</v>
      </c>
      <c r="H1" s="256"/>
      <c r="I1" s="260" t="s">
        <v>1022</v>
      </c>
      <c r="J1" s="261"/>
      <c r="K1" s="261"/>
      <c r="L1" s="261"/>
      <c r="M1" s="261"/>
      <c r="N1" s="259"/>
      <c r="O1" s="260" t="s">
        <v>1023</v>
      </c>
      <c r="P1" s="261"/>
      <c r="Q1" s="261"/>
      <c r="R1" s="261"/>
      <c r="S1" s="261"/>
      <c r="T1" s="259"/>
      <c r="U1" s="260" t="s">
        <v>1035</v>
      </c>
      <c r="V1" s="261"/>
      <c r="W1" s="261"/>
      <c r="X1" s="261"/>
      <c r="Y1" s="261"/>
      <c r="Z1" s="259"/>
      <c r="AA1" s="260" t="s">
        <v>1036</v>
      </c>
      <c r="AB1" s="261"/>
      <c r="AC1" s="261"/>
      <c r="AD1" s="261"/>
      <c r="AE1" s="261"/>
      <c r="AF1" s="259"/>
      <c r="AG1" s="260" t="s">
        <v>1037</v>
      </c>
      <c r="AH1" s="261"/>
      <c r="AI1" s="261"/>
      <c r="AJ1" s="261"/>
      <c r="AK1" s="261"/>
      <c r="AL1" s="259"/>
      <c r="AM1" s="260" t="s">
        <v>1038</v>
      </c>
      <c r="AN1" s="261"/>
      <c r="AO1" s="261"/>
      <c r="AP1" s="261"/>
      <c r="AQ1" s="261"/>
      <c r="AR1" s="259"/>
      <c r="AS1" s="260" t="s">
        <v>1039</v>
      </c>
      <c r="AT1" s="261"/>
      <c r="AU1" s="261"/>
      <c r="AV1" s="261"/>
      <c r="AW1" s="261"/>
      <c r="AX1" s="259"/>
      <c r="AY1" s="260" t="s">
        <v>1040</v>
      </c>
      <c r="AZ1" s="261"/>
      <c r="BA1" s="261"/>
      <c r="BB1" s="261"/>
      <c r="BC1" s="261"/>
      <c r="BD1" s="259"/>
    </row>
    <row r="2" spans="1:56" ht="23.25" customHeight="1" x14ac:dyDescent="0.2">
      <c r="A2" s="263"/>
      <c r="B2" s="252"/>
      <c r="C2" s="264"/>
      <c r="D2" s="263"/>
      <c r="E2" s="265"/>
      <c r="F2" s="263"/>
      <c r="G2" s="266"/>
      <c r="H2" s="267"/>
      <c r="I2" s="270" t="s">
        <v>1138</v>
      </c>
      <c r="J2" s="270"/>
      <c r="K2" s="270"/>
      <c r="L2" s="270"/>
      <c r="M2" s="271"/>
      <c r="N2" s="268"/>
      <c r="O2" s="270" t="s">
        <v>1139</v>
      </c>
      <c r="P2" s="270"/>
      <c r="Q2" s="270"/>
      <c r="R2" s="270"/>
      <c r="S2" s="271"/>
      <c r="T2" s="268"/>
      <c r="U2" s="271" t="s">
        <v>1140</v>
      </c>
      <c r="V2" s="271"/>
      <c r="W2" s="271"/>
      <c r="X2" s="271"/>
      <c r="Y2" s="271"/>
      <c r="Z2" s="268"/>
      <c r="AA2" s="271" t="s">
        <v>1141</v>
      </c>
      <c r="AB2" s="271"/>
      <c r="AC2" s="271"/>
      <c r="AD2" s="271"/>
      <c r="AE2" s="271"/>
      <c r="AF2" s="268"/>
      <c r="AG2" s="271" t="s">
        <v>1142</v>
      </c>
      <c r="AH2" s="271"/>
      <c r="AI2" s="271"/>
      <c r="AJ2" s="271"/>
      <c r="AK2" s="271"/>
      <c r="AL2" s="268"/>
      <c r="AM2" s="271" t="s">
        <v>1143</v>
      </c>
      <c r="AN2" s="271"/>
      <c r="AO2" s="271"/>
      <c r="AP2" s="271"/>
      <c r="AQ2" s="271"/>
      <c r="AR2" s="268"/>
      <c r="AS2" s="271" t="s">
        <v>1144</v>
      </c>
      <c r="AT2" s="271"/>
      <c r="AU2" s="271"/>
      <c r="AV2" s="271"/>
      <c r="AW2" s="271"/>
      <c r="AX2" s="268"/>
      <c r="AY2" s="271" t="s">
        <v>1145</v>
      </c>
      <c r="AZ2" s="271"/>
      <c r="BA2" s="271"/>
      <c r="BB2" s="271"/>
      <c r="BC2" s="271"/>
      <c r="BD2" s="268"/>
    </row>
    <row r="3" spans="1:56" ht="49.5" customHeight="1" x14ac:dyDescent="0.2">
      <c r="A3" s="272"/>
      <c r="B3" s="252"/>
      <c r="C3" s="273"/>
      <c r="D3" s="272"/>
      <c r="E3" s="274"/>
      <c r="F3" s="272"/>
      <c r="G3" s="275"/>
      <c r="H3" s="267"/>
      <c r="I3" s="352" t="s">
        <v>1088</v>
      </c>
      <c r="J3" s="165" t="s">
        <v>956</v>
      </c>
      <c r="K3" s="278" t="s">
        <v>1089</v>
      </c>
      <c r="L3" s="278" t="s">
        <v>1146</v>
      </c>
      <c r="M3" s="279" t="s">
        <v>1091</v>
      </c>
      <c r="N3" s="267"/>
      <c r="O3" s="352" t="s">
        <v>1088</v>
      </c>
      <c r="P3" s="165" t="s">
        <v>956</v>
      </c>
      <c r="Q3" s="278" t="s">
        <v>1089</v>
      </c>
      <c r="R3" s="278" t="s">
        <v>1146</v>
      </c>
      <c r="S3" s="279" t="s">
        <v>1091</v>
      </c>
      <c r="T3" s="267"/>
      <c r="U3" s="352" t="s">
        <v>1088</v>
      </c>
      <c r="V3" s="165" t="s">
        <v>956</v>
      </c>
      <c r="W3" s="278" t="s">
        <v>1089</v>
      </c>
      <c r="X3" s="278" t="s">
        <v>1146</v>
      </c>
      <c r="Y3" s="279" t="s">
        <v>1091</v>
      </c>
      <c r="Z3" s="267"/>
      <c r="AA3" s="352" t="s">
        <v>1088</v>
      </c>
      <c r="AB3" s="165" t="s">
        <v>956</v>
      </c>
      <c r="AC3" s="278" t="s">
        <v>1089</v>
      </c>
      <c r="AD3" s="278" t="s">
        <v>1146</v>
      </c>
      <c r="AE3" s="279" t="s">
        <v>1091</v>
      </c>
      <c r="AF3" s="267"/>
      <c r="AG3" s="352" t="s">
        <v>1088</v>
      </c>
      <c r="AH3" s="165" t="s">
        <v>956</v>
      </c>
      <c r="AI3" s="278" t="s">
        <v>1089</v>
      </c>
      <c r="AJ3" s="278" t="s">
        <v>1146</v>
      </c>
      <c r="AK3" s="279" t="s">
        <v>1091</v>
      </c>
      <c r="AL3" s="267"/>
      <c r="AM3" s="352" t="s">
        <v>1088</v>
      </c>
      <c r="AN3" s="165" t="s">
        <v>956</v>
      </c>
      <c r="AO3" s="278" t="s">
        <v>1089</v>
      </c>
      <c r="AP3" s="278" t="s">
        <v>1146</v>
      </c>
      <c r="AQ3" s="279" t="s">
        <v>1091</v>
      </c>
      <c r="AR3" s="267"/>
      <c r="AS3" s="352" t="s">
        <v>1088</v>
      </c>
      <c r="AT3" s="165" t="s">
        <v>956</v>
      </c>
      <c r="AU3" s="278" t="s">
        <v>1089</v>
      </c>
      <c r="AV3" s="278" t="s">
        <v>1146</v>
      </c>
      <c r="AW3" s="279" t="s">
        <v>1091</v>
      </c>
      <c r="AX3" s="267"/>
      <c r="AY3" s="352" t="s">
        <v>1088</v>
      </c>
      <c r="AZ3" s="165" t="s">
        <v>956</v>
      </c>
      <c r="BA3" s="278" t="s">
        <v>1089</v>
      </c>
      <c r="BB3" s="278" t="s">
        <v>1146</v>
      </c>
      <c r="BC3" s="279" t="s">
        <v>1091</v>
      </c>
      <c r="BD3" s="268"/>
    </row>
    <row r="4" spans="1:56" x14ac:dyDescent="0.2">
      <c r="A4" s="280" t="s">
        <v>1092</v>
      </c>
      <c r="B4" s="281" t="s">
        <v>1147</v>
      </c>
      <c r="C4" s="317">
        <v>18636.68</v>
      </c>
      <c r="D4" s="283">
        <v>44970</v>
      </c>
      <c r="E4" s="284">
        <v>249.86600000000001</v>
      </c>
      <c r="F4" s="284">
        <v>249.86600000000001</v>
      </c>
      <c r="G4" s="285">
        <f>+C4*F4/E4</f>
        <v>18636.68</v>
      </c>
      <c r="H4" s="267"/>
      <c r="I4" s="290">
        <v>3</v>
      </c>
      <c r="J4" s="156">
        <v>4.1000000000000002E-2</v>
      </c>
      <c r="K4" s="288">
        <f>+$G$4</f>
        <v>18636.68</v>
      </c>
      <c r="L4" s="289">
        <f>+K4*$B$27</f>
        <v>26054.07864</v>
      </c>
      <c r="M4" s="289">
        <f>L4*I4</f>
        <v>78162.235920000006</v>
      </c>
      <c r="N4" s="268"/>
      <c r="O4" s="290">
        <v>3</v>
      </c>
      <c r="P4" s="156">
        <v>4.1000000000000002E-2</v>
      </c>
      <c r="Q4" s="288">
        <f>+$G$4</f>
        <v>18636.68</v>
      </c>
      <c r="R4" s="289">
        <f>+Q4*$B$27</f>
        <v>26054.07864</v>
      </c>
      <c r="S4" s="289">
        <f>R4*O4</f>
        <v>78162.235920000006</v>
      </c>
      <c r="T4" s="268"/>
      <c r="U4" s="291"/>
      <c r="V4" s="156"/>
      <c r="W4" s="288"/>
      <c r="X4" s="289">
        <f>+W4*$B$27</f>
        <v>0</v>
      </c>
      <c r="Y4" s="289"/>
      <c r="Z4" s="268"/>
      <c r="AA4" s="291"/>
      <c r="AB4" s="156"/>
      <c r="AC4" s="288"/>
      <c r="AD4" s="289">
        <f>+AC4*$B$27</f>
        <v>0</v>
      </c>
      <c r="AE4" s="289"/>
      <c r="AF4" s="268"/>
      <c r="AG4" s="291"/>
      <c r="AH4" s="156"/>
      <c r="AI4" s="288"/>
      <c r="AJ4" s="289">
        <f>+AI4*$B$27</f>
        <v>0</v>
      </c>
      <c r="AK4" s="289"/>
      <c r="AL4" s="268"/>
      <c r="AM4" s="290">
        <v>3</v>
      </c>
      <c r="AN4" s="156">
        <v>3.2000000000000001E-2</v>
      </c>
      <c r="AO4" s="288">
        <f>+$G$4</f>
        <v>18636.68</v>
      </c>
      <c r="AP4" s="289">
        <f>+AO4*$B$27</f>
        <v>26054.07864</v>
      </c>
      <c r="AQ4" s="289">
        <f>AP4*AM4</f>
        <v>78162.235920000006</v>
      </c>
      <c r="AR4" s="268"/>
      <c r="AS4" s="290">
        <v>3</v>
      </c>
      <c r="AT4" s="156">
        <v>3.2000000000000001E-2</v>
      </c>
      <c r="AU4" s="288">
        <f>+$G$4</f>
        <v>18636.68</v>
      </c>
      <c r="AV4" s="289">
        <f>+AU4*$B$27</f>
        <v>26054.07864</v>
      </c>
      <c r="AW4" s="289">
        <f>AV4*AS4</f>
        <v>78162.235920000006</v>
      </c>
      <c r="AX4" s="268"/>
      <c r="AY4" s="291">
        <v>0</v>
      </c>
      <c r="AZ4" s="156" t="s">
        <v>96</v>
      </c>
      <c r="BA4" s="288">
        <f>+$G$4</f>
        <v>18636.68</v>
      </c>
      <c r="BB4" s="289">
        <f>+BA4*$B$27</f>
        <v>26054.07864</v>
      </c>
      <c r="BC4" s="289">
        <f>BB4*AY4</f>
        <v>0</v>
      </c>
      <c r="BD4" s="268"/>
    </row>
    <row r="5" spans="1:56" x14ac:dyDescent="0.2">
      <c r="A5" s="280" t="s">
        <v>1095</v>
      </c>
      <c r="B5" s="281" t="s">
        <v>1147</v>
      </c>
      <c r="C5" s="317">
        <v>18636.68</v>
      </c>
      <c r="D5" s="283">
        <v>44970</v>
      </c>
      <c r="E5" s="284">
        <v>253.67</v>
      </c>
      <c r="F5" s="284">
        <v>249.86600000000001</v>
      </c>
      <c r="G5" s="285">
        <f t="shared" ref="G5:G25" si="0">+C5*F5/E5</f>
        <v>18357.206941617063</v>
      </c>
      <c r="H5" s="267"/>
      <c r="I5" s="291"/>
      <c r="J5" s="156"/>
      <c r="K5" s="288"/>
      <c r="L5" s="289">
        <f t="shared" ref="L5:L25" si="1">+K5*$B$27</f>
        <v>0</v>
      </c>
      <c r="M5" s="289"/>
      <c r="N5" s="268"/>
      <c r="O5" s="291"/>
      <c r="P5" s="156"/>
      <c r="Q5" s="288"/>
      <c r="R5" s="289">
        <f t="shared" ref="R5:R25" si="2">+Q5*$B$27</f>
        <v>0</v>
      </c>
      <c r="S5" s="289"/>
      <c r="T5" s="268"/>
      <c r="U5" s="291"/>
      <c r="V5" s="156"/>
      <c r="W5" s="288"/>
      <c r="X5" s="289">
        <f t="shared" ref="X5:X25" si="3">+W5*$B$27</f>
        <v>0</v>
      </c>
      <c r="Y5" s="289"/>
      <c r="Z5" s="268"/>
      <c r="AA5" s="291"/>
      <c r="AB5" s="156"/>
      <c r="AC5" s="288"/>
      <c r="AD5" s="289">
        <f t="shared" ref="AD5:AD25" si="4">+AC5*$B$27</f>
        <v>0</v>
      </c>
      <c r="AE5" s="289"/>
      <c r="AF5" s="268"/>
      <c r="AG5" s="291"/>
      <c r="AH5" s="156"/>
      <c r="AI5" s="288"/>
      <c r="AJ5" s="289">
        <f t="shared" ref="AJ5:AJ25" si="5">+AI5*$B$27</f>
        <v>0</v>
      </c>
      <c r="AK5" s="289"/>
      <c r="AL5" s="268"/>
      <c r="AM5" s="291"/>
      <c r="AN5" s="156"/>
      <c r="AO5" s="288"/>
      <c r="AP5" s="289">
        <f t="shared" ref="AP5:AP25" si="6">+AO5*$B$27</f>
        <v>0</v>
      </c>
      <c r="AQ5" s="289"/>
      <c r="AR5" s="268"/>
      <c r="AS5" s="291"/>
      <c r="AT5" s="156"/>
      <c r="AU5" s="288"/>
      <c r="AV5" s="289">
        <f t="shared" ref="AV5:AV25" si="7">+AU5*$B$27</f>
        <v>0</v>
      </c>
      <c r="AW5" s="289"/>
      <c r="AX5" s="268"/>
      <c r="AY5" s="291"/>
      <c r="AZ5" s="156"/>
      <c r="BA5" s="288"/>
      <c r="BB5" s="289">
        <f t="shared" ref="BB5:BB25" si="8">+BA5*$B$27</f>
        <v>0</v>
      </c>
      <c r="BC5" s="289"/>
      <c r="BD5" s="268"/>
    </row>
    <row r="6" spans="1:56" x14ac:dyDescent="0.2">
      <c r="A6" s="280" t="s">
        <v>1096</v>
      </c>
      <c r="B6" s="294" t="s">
        <v>1148</v>
      </c>
      <c r="C6" s="353">
        <v>116569.37000000001</v>
      </c>
      <c r="D6" s="296">
        <v>45197</v>
      </c>
      <c r="E6" s="284">
        <v>249.86600000000001</v>
      </c>
      <c r="F6" s="284">
        <v>249.86600000000001</v>
      </c>
      <c r="G6" s="285">
        <f t="shared" si="0"/>
        <v>116569.37000000001</v>
      </c>
      <c r="H6" s="267"/>
      <c r="I6" s="290">
        <v>1</v>
      </c>
      <c r="J6" s="156">
        <v>0.27200000000000002</v>
      </c>
      <c r="K6" s="288">
        <f>+$G$6</f>
        <v>116569.37000000001</v>
      </c>
      <c r="L6" s="289">
        <f t="shared" si="1"/>
        <v>162963.97925999999</v>
      </c>
      <c r="M6" s="289">
        <f t="shared" ref="M6:M19" si="9">L6*I6</f>
        <v>162963.97925999999</v>
      </c>
      <c r="N6" s="268"/>
      <c r="O6" s="290">
        <v>1</v>
      </c>
      <c r="P6" s="156">
        <v>0.27100000000000013</v>
      </c>
      <c r="Q6" s="288">
        <f>+$G$6</f>
        <v>116569.37000000001</v>
      </c>
      <c r="R6" s="289">
        <f t="shared" si="2"/>
        <v>162963.97925999999</v>
      </c>
      <c r="S6" s="289">
        <f t="shared" ref="S6" si="10">R6*O6</f>
        <v>162963.97925999999</v>
      </c>
      <c r="T6" s="268"/>
      <c r="U6" s="291"/>
      <c r="V6" s="156"/>
      <c r="W6" s="288"/>
      <c r="X6" s="289">
        <f t="shared" si="3"/>
        <v>0</v>
      </c>
      <c r="Y6" s="289"/>
      <c r="Z6" s="268"/>
      <c r="AA6" s="291"/>
      <c r="AB6" s="156"/>
      <c r="AC6" s="288"/>
      <c r="AD6" s="289">
        <f t="shared" si="4"/>
        <v>0</v>
      </c>
      <c r="AE6" s="289"/>
      <c r="AF6" s="268"/>
      <c r="AG6" s="291"/>
      <c r="AH6" s="156"/>
      <c r="AI6" s="288"/>
      <c r="AJ6" s="289">
        <f t="shared" si="5"/>
        <v>0</v>
      </c>
      <c r="AK6" s="289"/>
      <c r="AL6" s="268"/>
      <c r="AM6" s="290">
        <v>1</v>
      </c>
      <c r="AN6" s="156">
        <v>0.21199999999999999</v>
      </c>
      <c r="AO6" s="288">
        <f>+$G$6</f>
        <v>116569.37000000001</v>
      </c>
      <c r="AP6" s="289">
        <f t="shared" si="6"/>
        <v>162963.97925999999</v>
      </c>
      <c r="AQ6" s="289">
        <f t="shared" ref="AQ6" si="11">AP6*AM6</f>
        <v>162963.97925999999</v>
      </c>
      <c r="AR6" s="268"/>
      <c r="AS6" s="290">
        <v>1</v>
      </c>
      <c r="AT6" s="156">
        <v>0.21199999999999999</v>
      </c>
      <c r="AU6" s="288">
        <f>+$G$6</f>
        <v>116569.37000000001</v>
      </c>
      <c r="AV6" s="289">
        <f t="shared" si="7"/>
        <v>162963.97925999999</v>
      </c>
      <c r="AW6" s="289">
        <f t="shared" ref="AW6" si="12">AV6*AS6</f>
        <v>162963.97925999999</v>
      </c>
      <c r="AX6" s="268"/>
      <c r="AY6" s="290">
        <v>1</v>
      </c>
      <c r="AZ6" s="156">
        <v>0.378</v>
      </c>
      <c r="BA6" s="288">
        <f>+$G$6</f>
        <v>116569.37000000001</v>
      </c>
      <c r="BB6" s="289">
        <f t="shared" si="8"/>
        <v>162963.97925999999</v>
      </c>
      <c r="BC6" s="289">
        <f t="shared" ref="BC6" si="13">BB6*AY6</f>
        <v>162963.97925999999</v>
      </c>
      <c r="BD6" s="268"/>
    </row>
    <row r="7" spans="1:56" x14ac:dyDescent="0.2">
      <c r="A7" s="280" t="s">
        <v>1098</v>
      </c>
      <c r="B7" s="294" t="s">
        <v>1148</v>
      </c>
      <c r="C7" s="353">
        <v>116569.37000000001</v>
      </c>
      <c r="D7" s="296">
        <v>45197</v>
      </c>
      <c r="E7" s="284">
        <v>249.86600000000001</v>
      </c>
      <c r="F7" s="284">
        <v>249.86600000000001</v>
      </c>
      <c r="G7" s="285">
        <f t="shared" si="0"/>
        <v>116569.37000000001</v>
      </c>
      <c r="H7" s="267"/>
      <c r="I7" s="291"/>
      <c r="J7" s="156"/>
      <c r="K7" s="288"/>
      <c r="L7" s="289">
        <f t="shared" si="1"/>
        <v>0</v>
      </c>
      <c r="M7" s="289"/>
      <c r="N7" s="268"/>
      <c r="O7" s="291"/>
      <c r="P7" s="156"/>
      <c r="Q7" s="288"/>
      <c r="R7" s="289">
        <f t="shared" si="2"/>
        <v>0</v>
      </c>
      <c r="S7" s="289"/>
      <c r="T7" s="268"/>
      <c r="U7" s="291"/>
      <c r="V7" s="156"/>
      <c r="W7" s="288"/>
      <c r="X7" s="289">
        <f t="shared" si="3"/>
        <v>0</v>
      </c>
      <c r="Y7" s="289"/>
      <c r="Z7" s="268"/>
      <c r="AA7" s="291"/>
      <c r="AB7" s="156"/>
      <c r="AC7" s="288"/>
      <c r="AD7" s="289">
        <f t="shared" si="4"/>
        <v>0</v>
      </c>
      <c r="AE7" s="289"/>
      <c r="AF7" s="268"/>
      <c r="AG7" s="291"/>
      <c r="AH7" s="156"/>
      <c r="AI7" s="288"/>
      <c r="AJ7" s="289">
        <f t="shared" si="5"/>
        <v>0</v>
      </c>
      <c r="AK7" s="289"/>
      <c r="AL7" s="268"/>
      <c r="AM7" s="291"/>
      <c r="AN7" s="156"/>
      <c r="AO7" s="288"/>
      <c r="AP7" s="289">
        <f t="shared" si="6"/>
        <v>0</v>
      </c>
      <c r="AQ7" s="289"/>
      <c r="AR7" s="268"/>
      <c r="AS7" s="291"/>
      <c r="AT7" s="156"/>
      <c r="AU7" s="288"/>
      <c r="AV7" s="289">
        <f t="shared" si="7"/>
        <v>0</v>
      </c>
      <c r="AW7" s="289"/>
      <c r="AX7" s="268"/>
      <c r="AY7" s="291"/>
      <c r="AZ7" s="156"/>
      <c r="BA7" s="288"/>
      <c r="BB7" s="289">
        <f t="shared" si="8"/>
        <v>0</v>
      </c>
      <c r="BC7" s="289"/>
      <c r="BD7" s="268"/>
    </row>
    <row r="8" spans="1:56" x14ac:dyDescent="0.2">
      <c r="A8" s="280" t="s">
        <v>1099</v>
      </c>
      <c r="B8" s="294" t="s">
        <v>1149</v>
      </c>
      <c r="C8" s="353">
        <v>32918.46</v>
      </c>
      <c r="D8" s="283">
        <v>44172</v>
      </c>
      <c r="E8" s="284">
        <v>200.5</v>
      </c>
      <c r="F8" s="284">
        <v>249.86600000000001</v>
      </c>
      <c r="G8" s="285">
        <f t="shared" si="0"/>
        <v>41023.460979351621</v>
      </c>
      <c r="H8" s="267"/>
      <c r="I8" s="290">
        <v>2</v>
      </c>
      <c r="J8" s="156">
        <v>0.20200000000000001</v>
      </c>
      <c r="K8" s="288">
        <f>+$G$8</f>
        <v>41023.460979351621</v>
      </c>
      <c r="L8" s="289">
        <f t="shared" si="1"/>
        <v>57350.798449133559</v>
      </c>
      <c r="M8" s="289">
        <f t="shared" si="9"/>
        <v>114701.59689826712</v>
      </c>
      <c r="N8" s="268"/>
      <c r="O8" s="290">
        <v>2</v>
      </c>
      <c r="P8" s="156">
        <v>0.20200000000000001</v>
      </c>
      <c r="Q8" s="288">
        <f>+$G$8</f>
        <v>41023.460979351621</v>
      </c>
      <c r="R8" s="289">
        <f t="shared" si="2"/>
        <v>57350.798449133559</v>
      </c>
      <c r="S8" s="289">
        <f t="shared" ref="S8:S10" si="14">R8*O8</f>
        <v>114701.59689826712</v>
      </c>
      <c r="T8" s="268"/>
      <c r="U8" s="291"/>
      <c r="V8" s="156"/>
      <c r="W8" s="288"/>
      <c r="X8" s="289">
        <f t="shared" si="3"/>
        <v>0</v>
      </c>
      <c r="Y8" s="289"/>
      <c r="Z8" s="268"/>
      <c r="AA8" s="291"/>
      <c r="AB8" s="156"/>
      <c r="AC8" s="288"/>
      <c r="AD8" s="289">
        <f t="shared" si="4"/>
        <v>0</v>
      </c>
      <c r="AE8" s="289"/>
      <c r="AF8" s="268"/>
      <c r="AG8" s="291"/>
      <c r="AH8" s="156"/>
      <c r="AI8" s="288"/>
      <c r="AJ8" s="289">
        <f t="shared" si="5"/>
        <v>0</v>
      </c>
      <c r="AK8" s="289"/>
      <c r="AL8" s="268"/>
      <c r="AM8" s="290">
        <v>3</v>
      </c>
      <c r="AN8" s="156">
        <v>0.23599999999999999</v>
      </c>
      <c r="AO8" s="288">
        <f>+$G$8</f>
        <v>41023.460979351621</v>
      </c>
      <c r="AP8" s="289">
        <f t="shared" si="6"/>
        <v>57350.798449133559</v>
      </c>
      <c r="AQ8" s="289">
        <f t="shared" ref="AQ8:AQ10" si="15">AP8*AM8</f>
        <v>172052.39534740068</v>
      </c>
      <c r="AR8" s="268"/>
      <c r="AS8" s="290">
        <v>3</v>
      </c>
      <c r="AT8" s="156">
        <v>0.23699999999999999</v>
      </c>
      <c r="AU8" s="288">
        <f>+$G$8</f>
        <v>41023.460979351621</v>
      </c>
      <c r="AV8" s="289">
        <f t="shared" si="7"/>
        <v>57350.798449133559</v>
      </c>
      <c r="AW8" s="289">
        <f t="shared" ref="AW8:AW10" si="16">AV8*AS8</f>
        <v>172052.39534740068</v>
      </c>
      <c r="AX8" s="268"/>
      <c r="AY8" s="290">
        <v>2</v>
      </c>
      <c r="AZ8" s="156">
        <v>0.28000000000000003</v>
      </c>
      <c r="BA8" s="288">
        <f>+$G$8</f>
        <v>41023.460979351621</v>
      </c>
      <c r="BB8" s="289">
        <f t="shared" si="8"/>
        <v>57350.798449133559</v>
      </c>
      <c r="BC8" s="289">
        <f t="shared" ref="BC8:BC10" si="17">BB8*AY8</f>
        <v>114701.59689826712</v>
      </c>
      <c r="BD8" s="268"/>
    </row>
    <row r="9" spans="1:56" x14ac:dyDescent="0.2">
      <c r="A9" s="280" t="s">
        <v>1101</v>
      </c>
      <c r="B9" s="281" t="s">
        <v>1150</v>
      </c>
      <c r="C9" s="353">
        <v>32918.46</v>
      </c>
      <c r="D9" s="283">
        <v>44172</v>
      </c>
      <c r="E9" s="284">
        <v>200.5</v>
      </c>
      <c r="F9" s="284">
        <v>249.86600000000001</v>
      </c>
      <c r="G9" s="285">
        <f t="shared" si="0"/>
        <v>41023.460979351621</v>
      </c>
      <c r="H9" s="267"/>
      <c r="I9" s="290">
        <v>1</v>
      </c>
      <c r="J9" s="156">
        <v>0.104</v>
      </c>
      <c r="K9" s="288">
        <f>+$G$9</f>
        <v>41023.460979351621</v>
      </c>
      <c r="L9" s="289">
        <f t="shared" si="1"/>
        <v>57350.798449133559</v>
      </c>
      <c r="M9" s="289">
        <f t="shared" si="9"/>
        <v>57350.798449133559</v>
      </c>
      <c r="N9" s="268"/>
      <c r="O9" s="290">
        <v>1</v>
      </c>
      <c r="P9" s="156">
        <v>0.105</v>
      </c>
      <c r="Q9" s="288">
        <f>+$G$9</f>
        <v>41023.460979351621</v>
      </c>
      <c r="R9" s="289">
        <f t="shared" si="2"/>
        <v>57350.798449133559</v>
      </c>
      <c r="S9" s="289">
        <f t="shared" si="14"/>
        <v>57350.798449133559</v>
      </c>
      <c r="T9" s="268"/>
      <c r="U9" s="291"/>
      <c r="V9" s="156"/>
      <c r="W9" s="288"/>
      <c r="X9" s="289">
        <f t="shared" si="3"/>
        <v>0</v>
      </c>
      <c r="Y9" s="289"/>
      <c r="Z9" s="268"/>
      <c r="AA9" s="291"/>
      <c r="AB9" s="156"/>
      <c r="AC9" s="288"/>
      <c r="AD9" s="289">
        <f t="shared" si="4"/>
        <v>0</v>
      </c>
      <c r="AE9" s="289"/>
      <c r="AF9" s="268"/>
      <c r="AG9" s="291"/>
      <c r="AH9" s="156"/>
      <c r="AI9" s="288"/>
      <c r="AJ9" s="289">
        <f t="shared" si="5"/>
        <v>0</v>
      </c>
      <c r="AK9" s="289"/>
      <c r="AL9" s="268"/>
      <c r="AM9" s="290">
        <v>1</v>
      </c>
      <c r="AN9" s="156">
        <v>8.1000000000000003E-2</v>
      </c>
      <c r="AO9" s="288">
        <f>+$G$9</f>
        <v>41023.460979351621</v>
      </c>
      <c r="AP9" s="289">
        <f t="shared" si="6"/>
        <v>57350.798449133559</v>
      </c>
      <c r="AQ9" s="289">
        <f t="shared" si="15"/>
        <v>57350.798449133559</v>
      </c>
      <c r="AR9" s="268"/>
      <c r="AS9" s="290">
        <v>1</v>
      </c>
      <c r="AT9" s="156">
        <v>8.1000000000000003E-2</v>
      </c>
      <c r="AU9" s="288">
        <f>+$G$9</f>
        <v>41023.460979351621</v>
      </c>
      <c r="AV9" s="289">
        <f t="shared" si="7"/>
        <v>57350.798449133559</v>
      </c>
      <c r="AW9" s="289">
        <f t="shared" si="16"/>
        <v>57350.798449133559</v>
      </c>
      <c r="AX9" s="268"/>
      <c r="AY9" s="291"/>
      <c r="AZ9" s="156"/>
      <c r="BA9" s="288"/>
      <c r="BB9" s="289">
        <f t="shared" si="8"/>
        <v>0</v>
      </c>
      <c r="BC9" s="289"/>
      <c r="BD9" s="268"/>
    </row>
    <row r="10" spans="1:56" x14ac:dyDescent="0.2">
      <c r="A10" s="280" t="s">
        <v>1103</v>
      </c>
      <c r="B10" s="281" t="s">
        <v>1104</v>
      </c>
      <c r="C10" s="353">
        <v>16661.535416666666</v>
      </c>
      <c r="D10" s="354">
        <v>44957</v>
      </c>
      <c r="E10" s="284">
        <v>249.86600000000001</v>
      </c>
      <c r="F10" s="284">
        <v>249.86600000000001</v>
      </c>
      <c r="G10" s="285">
        <f t="shared" si="0"/>
        <v>16661.535416666666</v>
      </c>
      <c r="H10" s="267"/>
      <c r="I10" s="290">
        <v>3</v>
      </c>
      <c r="J10" s="156">
        <v>0.20300000000000001</v>
      </c>
      <c r="K10" s="288">
        <f>+$G$10</f>
        <v>16661.535416666666</v>
      </c>
      <c r="L10" s="289">
        <f t="shared" si="1"/>
        <v>23292.826512499996</v>
      </c>
      <c r="M10" s="289">
        <f t="shared" si="9"/>
        <v>69878.479537499981</v>
      </c>
      <c r="N10" s="268"/>
      <c r="O10" s="290">
        <v>3</v>
      </c>
      <c r="P10" s="156">
        <v>0.20300000000000001</v>
      </c>
      <c r="Q10" s="288">
        <f>+$G$10</f>
        <v>16661.535416666666</v>
      </c>
      <c r="R10" s="289">
        <f t="shared" si="2"/>
        <v>23292.826512499996</v>
      </c>
      <c r="S10" s="289">
        <f t="shared" si="14"/>
        <v>69878.479537499981</v>
      </c>
      <c r="T10" s="268"/>
      <c r="U10" s="291"/>
      <c r="V10" s="156"/>
      <c r="W10" s="288"/>
      <c r="X10" s="289">
        <f t="shared" si="3"/>
        <v>0</v>
      </c>
      <c r="Y10" s="289"/>
      <c r="Z10" s="268"/>
      <c r="AA10" s="291"/>
      <c r="AB10" s="156"/>
      <c r="AC10" s="288"/>
      <c r="AD10" s="289">
        <f t="shared" si="4"/>
        <v>0</v>
      </c>
      <c r="AE10" s="289"/>
      <c r="AF10" s="268"/>
      <c r="AG10" s="291"/>
      <c r="AH10" s="156"/>
      <c r="AI10" s="288"/>
      <c r="AJ10" s="289">
        <f t="shared" si="5"/>
        <v>0</v>
      </c>
      <c r="AK10" s="289"/>
      <c r="AL10" s="268"/>
      <c r="AM10" s="290">
        <v>3</v>
      </c>
      <c r="AN10" s="156">
        <v>0.158</v>
      </c>
      <c r="AO10" s="288">
        <f>+$G$10</f>
        <v>16661.535416666666</v>
      </c>
      <c r="AP10" s="289">
        <f t="shared" si="6"/>
        <v>23292.826512499996</v>
      </c>
      <c r="AQ10" s="289">
        <f t="shared" si="15"/>
        <v>69878.479537499981</v>
      </c>
      <c r="AR10" s="268"/>
      <c r="AS10" s="290">
        <v>3</v>
      </c>
      <c r="AT10" s="156">
        <v>0.158</v>
      </c>
      <c r="AU10" s="288">
        <f>+$G$10</f>
        <v>16661.535416666666</v>
      </c>
      <c r="AV10" s="289">
        <f t="shared" si="7"/>
        <v>23292.826512499996</v>
      </c>
      <c r="AW10" s="289">
        <f t="shared" si="16"/>
        <v>69878.479537499981</v>
      </c>
      <c r="AX10" s="268"/>
      <c r="AY10" s="290">
        <v>3</v>
      </c>
      <c r="AZ10" s="156">
        <v>0.28199999999999997</v>
      </c>
      <c r="BA10" s="288">
        <f>+$G$10</f>
        <v>16661.535416666666</v>
      </c>
      <c r="BB10" s="289">
        <f t="shared" si="8"/>
        <v>23292.826512499996</v>
      </c>
      <c r="BC10" s="289">
        <f t="shared" si="17"/>
        <v>69878.479537499981</v>
      </c>
      <c r="BD10" s="268"/>
    </row>
    <row r="11" spans="1:56" x14ac:dyDescent="0.2">
      <c r="A11" s="280" t="s">
        <v>1105</v>
      </c>
      <c r="B11" s="355" t="s">
        <v>1151</v>
      </c>
      <c r="C11" s="353">
        <v>71.3</v>
      </c>
      <c r="D11" s="283">
        <v>45020</v>
      </c>
      <c r="E11" s="284">
        <v>249.86600000000001</v>
      </c>
      <c r="F11" s="284">
        <v>249.86600000000001</v>
      </c>
      <c r="G11" s="285">
        <f t="shared" si="0"/>
        <v>71.3</v>
      </c>
      <c r="H11" s="267"/>
      <c r="I11" s="291"/>
      <c r="J11" s="156"/>
      <c r="K11" s="288"/>
      <c r="L11" s="289">
        <f t="shared" si="1"/>
        <v>0</v>
      </c>
      <c r="M11" s="289"/>
      <c r="N11" s="268"/>
      <c r="O11" s="291"/>
      <c r="P11" s="156"/>
      <c r="Q11" s="288"/>
      <c r="R11" s="289">
        <f t="shared" si="2"/>
        <v>0</v>
      </c>
      <c r="S11" s="289"/>
      <c r="T11" s="268"/>
      <c r="U11" s="291"/>
      <c r="V11" s="156"/>
      <c r="W11" s="288"/>
      <c r="X11" s="289">
        <f t="shared" si="3"/>
        <v>0</v>
      </c>
      <c r="Y11" s="289"/>
      <c r="Z11" s="268"/>
      <c r="AA11" s="291"/>
      <c r="AB11" s="156"/>
      <c r="AC11" s="288"/>
      <c r="AD11" s="289">
        <f t="shared" si="4"/>
        <v>0</v>
      </c>
      <c r="AE11" s="289"/>
      <c r="AF11" s="268"/>
      <c r="AG11" s="291"/>
      <c r="AH11" s="156"/>
      <c r="AI11" s="288"/>
      <c r="AJ11" s="289">
        <f t="shared" si="5"/>
        <v>0</v>
      </c>
      <c r="AK11" s="289"/>
      <c r="AL11" s="268"/>
      <c r="AM11" s="290">
        <v>3</v>
      </c>
      <c r="AN11" s="156">
        <v>3.3000000000000002E-2</v>
      </c>
      <c r="AO11" s="288">
        <f>+$G$11</f>
        <v>71.3</v>
      </c>
      <c r="AP11" s="289">
        <f t="shared" si="6"/>
        <v>99.677399999999992</v>
      </c>
      <c r="AQ11" s="289">
        <f>AP11*AM11</f>
        <v>299.03219999999999</v>
      </c>
      <c r="AR11" s="268"/>
      <c r="AS11" s="290">
        <v>3</v>
      </c>
      <c r="AT11" s="156">
        <v>3.3000000000000002E-2</v>
      </c>
      <c r="AU11" s="288">
        <f>+$G$11</f>
        <v>71.3</v>
      </c>
      <c r="AV11" s="289">
        <f t="shared" si="7"/>
        <v>99.677399999999992</v>
      </c>
      <c r="AW11" s="289"/>
      <c r="AX11" s="268"/>
      <c r="AY11" s="291"/>
      <c r="AZ11" s="156"/>
      <c r="BA11" s="288"/>
      <c r="BB11" s="289">
        <f t="shared" si="8"/>
        <v>0</v>
      </c>
      <c r="BC11" s="289"/>
      <c r="BD11" s="268"/>
    </row>
    <row r="12" spans="1:56" x14ac:dyDescent="0.2">
      <c r="A12" s="280" t="s">
        <v>1107</v>
      </c>
      <c r="B12" s="356" t="s">
        <v>1152</v>
      </c>
      <c r="C12" s="353">
        <v>116569.37000000001</v>
      </c>
      <c r="D12" s="283">
        <v>45197</v>
      </c>
      <c r="E12" s="284">
        <v>249.86600000000001</v>
      </c>
      <c r="F12" s="284">
        <v>249.86600000000001</v>
      </c>
      <c r="G12" s="285">
        <f t="shared" si="0"/>
        <v>116569.37000000001</v>
      </c>
      <c r="H12" s="267"/>
      <c r="I12" s="291"/>
      <c r="J12" s="156"/>
      <c r="K12" s="288"/>
      <c r="L12" s="289">
        <f t="shared" si="1"/>
        <v>0</v>
      </c>
      <c r="M12" s="289"/>
      <c r="N12" s="268"/>
      <c r="O12" s="291"/>
      <c r="P12" s="156"/>
      <c r="Q12" s="288"/>
      <c r="R12" s="289">
        <f t="shared" si="2"/>
        <v>0</v>
      </c>
      <c r="S12" s="289"/>
      <c r="T12" s="268"/>
      <c r="U12" s="291"/>
      <c r="V12" s="156"/>
      <c r="W12" s="288"/>
      <c r="X12" s="289">
        <f t="shared" si="3"/>
        <v>0</v>
      </c>
      <c r="Y12" s="289"/>
      <c r="Z12" s="268"/>
      <c r="AA12" s="291"/>
      <c r="AB12" s="156"/>
      <c r="AC12" s="288"/>
      <c r="AD12" s="289">
        <f t="shared" si="4"/>
        <v>0</v>
      </c>
      <c r="AE12" s="289"/>
      <c r="AF12" s="268"/>
      <c r="AG12" s="291"/>
      <c r="AH12" s="156"/>
      <c r="AI12" s="288"/>
      <c r="AJ12" s="289">
        <f t="shared" si="5"/>
        <v>0</v>
      </c>
      <c r="AK12" s="289"/>
      <c r="AL12" s="268"/>
      <c r="AM12" s="291"/>
      <c r="AN12" s="156"/>
      <c r="AO12" s="288"/>
      <c r="AP12" s="289">
        <f t="shared" si="6"/>
        <v>0</v>
      </c>
      <c r="AQ12" s="289"/>
      <c r="AR12" s="268"/>
      <c r="AS12" s="291"/>
      <c r="AT12" s="156"/>
      <c r="AU12" s="288"/>
      <c r="AV12" s="289">
        <f t="shared" si="7"/>
        <v>0</v>
      </c>
      <c r="AW12" s="289"/>
      <c r="AX12" s="268"/>
      <c r="AY12" s="291"/>
      <c r="AZ12" s="156"/>
      <c r="BA12" s="288"/>
      <c r="BB12" s="289">
        <f t="shared" si="8"/>
        <v>0</v>
      </c>
      <c r="BC12" s="289"/>
      <c r="BD12" s="268"/>
    </row>
    <row r="13" spans="1:56" x14ac:dyDescent="0.2">
      <c r="A13" s="280" t="s">
        <v>1108</v>
      </c>
      <c r="B13" s="54" t="s">
        <v>1150</v>
      </c>
      <c r="C13" s="353">
        <v>32918.46</v>
      </c>
      <c r="D13" s="283">
        <v>44172</v>
      </c>
      <c r="E13" s="284">
        <v>200.5</v>
      </c>
      <c r="F13" s="284">
        <v>249.86600000000001</v>
      </c>
      <c r="G13" s="285">
        <f t="shared" si="0"/>
        <v>41023.460979351621</v>
      </c>
      <c r="H13" s="267"/>
      <c r="I13" s="291"/>
      <c r="J13" s="156"/>
      <c r="K13" s="288"/>
      <c r="L13" s="289">
        <f t="shared" si="1"/>
        <v>0</v>
      </c>
      <c r="M13" s="289"/>
      <c r="N13" s="268"/>
      <c r="O13" s="291"/>
      <c r="P13" s="156"/>
      <c r="Q13" s="288"/>
      <c r="R13" s="289">
        <f t="shared" si="2"/>
        <v>0</v>
      </c>
      <c r="S13" s="289"/>
      <c r="T13" s="268"/>
      <c r="U13" s="291"/>
      <c r="V13" s="156"/>
      <c r="W13" s="288"/>
      <c r="X13" s="289">
        <f t="shared" si="3"/>
        <v>0</v>
      </c>
      <c r="Y13" s="289"/>
      <c r="Z13" s="268"/>
      <c r="AA13" s="291"/>
      <c r="AB13" s="156"/>
      <c r="AC13" s="288"/>
      <c r="AD13" s="289">
        <f t="shared" si="4"/>
        <v>0</v>
      </c>
      <c r="AE13" s="289"/>
      <c r="AF13" s="268"/>
      <c r="AG13" s="291"/>
      <c r="AH13" s="156"/>
      <c r="AI13" s="288"/>
      <c r="AJ13" s="289">
        <f t="shared" si="5"/>
        <v>0</v>
      </c>
      <c r="AK13" s="289"/>
      <c r="AL13" s="268"/>
      <c r="AM13" s="291"/>
      <c r="AN13" s="156"/>
      <c r="AO13" s="288"/>
      <c r="AP13" s="289">
        <f t="shared" si="6"/>
        <v>0</v>
      </c>
      <c r="AQ13" s="289"/>
      <c r="AR13" s="268"/>
      <c r="AS13" s="291"/>
      <c r="AT13" s="156"/>
      <c r="AU13" s="288"/>
      <c r="AV13" s="289">
        <f t="shared" si="7"/>
        <v>0</v>
      </c>
      <c r="AW13" s="289"/>
      <c r="AX13" s="268"/>
      <c r="AY13" s="291"/>
      <c r="AZ13" s="156"/>
      <c r="BA13" s="288"/>
      <c r="BB13" s="289">
        <f t="shared" si="8"/>
        <v>0</v>
      </c>
      <c r="BC13" s="289"/>
      <c r="BD13" s="268"/>
    </row>
    <row r="14" spans="1:56" x14ac:dyDescent="0.2">
      <c r="A14" s="280" t="s">
        <v>1110</v>
      </c>
      <c r="B14" s="54" t="s">
        <v>1153</v>
      </c>
      <c r="C14" s="317">
        <v>16661.535416666666</v>
      </c>
      <c r="D14" s="283">
        <v>44960</v>
      </c>
      <c r="E14" s="284">
        <v>249.86600000000001</v>
      </c>
      <c r="F14" s="284">
        <v>249.86600000000001</v>
      </c>
      <c r="G14" s="285">
        <f t="shared" si="0"/>
        <v>16661.535416666666</v>
      </c>
      <c r="H14" s="267"/>
      <c r="I14" s="291"/>
      <c r="J14" s="156"/>
      <c r="K14" s="288"/>
      <c r="L14" s="289">
        <f t="shared" si="1"/>
        <v>0</v>
      </c>
      <c r="M14" s="289"/>
      <c r="N14" s="268"/>
      <c r="O14" s="291"/>
      <c r="P14" s="156"/>
      <c r="Q14" s="288"/>
      <c r="R14" s="289">
        <f t="shared" si="2"/>
        <v>0</v>
      </c>
      <c r="S14" s="289"/>
      <c r="T14" s="268"/>
      <c r="U14" s="291"/>
      <c r="V14" s="156"/>
      <c r="W14" s="288"/>
      <c r="X14" s="289">
        <f t="shared" si="3"/>
        <v>0</v>
      </c>
      <c r="Y14" s="289"/>
      <c r="Z14" s="268"/>
      <c r="AA14" s="291"/>
      <c r="AB14" s="156"/>
      <c r="AC14" s="288"/>
      <c r="AD14" s="289">
        <f t="shared" si="4"/>
        <v>0</v>
      </c>
      <c r="AE14" s="289"/>
      <c r="AF14" s="268"/>
      <c r="AG14" s="291"/>
      <c r="AH14" s="156"/>
      <c r="AI14" s="288"/>
      <c r="AJ14" s="289">
        <f t="shared" si="5"/>
        <v>0</v>
      </c>
      <c r="AK14" s="289"/>
      <c r="AL14" s="268"/>
      <c r="AM14" s="291"/>
      <c r="AN14" s="156"/>
      <c r="AO14" s="288"/>
      <c r="AP14" s="289">
        <f t="shared" si="6"/>
        <v>0</v>
      </c>
      <c r="AQ14" s="289"/>
      <c r="AR14" s="268"/>
      <c r="AS14" s="291"/>
      <c r="AT14" s="156"/>
      <c r="AU14" s="288"/>
      <c r="AV14" s="289">
        <f t="shared" si="7"/>
        <v>0</v>
      </c>
      <c r="AW14" s="289"/>
      <c r="AX14" s="268"/>
      <c r="AY14" s="291"/>
      <c r="AZ14" s="156"/>
      <c r="BA14" s="288"/>
      <c r="BB14" s="289">
        <f t="shared" si="8"/>
        <v>0</v>
      </c>
      <c r="BC14" s="289"/>
      <c r="BD14" s="268"/>
    </row>
    <row r="15" spans="1:56" x14ac:dyDescent="0.2">
      <c r="A15" s="280" t="s">
        <v>1111</v>
      </c>
      <c r="B15" s="356" t="s">
        <v>1154</v>
      </c>
      <c r="C15" s="317">
        <v>648084.30937499995</v>
      </c>
      <c r="D15" s="283">
        <v>44167</v>
      </c>
      <c r="E15" s="284">
        <v>249.86600000000001</v>
      </c>
      <c r="F15" s="284">
        <v>249.86600000000001</v>
      </c>
      <c r="G15" s="285">
        <f t="shared" si="0"/>
        <v>648084.30937499995</v>
      </c>
      <c r="H15" s="267"/>
      <c r="I15" s="291"/>
      <c r="J15" s="156"/>
      <c r="K15" s="288"/>
      <c r="L15" s="289">
        <f t="shared" si="1"/>
        <v>0</v>
      </c>
      <c r="M15" s="289"/>
      <c r="N15" s="268"/>
      <c r="O15" s="291"/>
      <c r="P15" s="156"/>
      <c r="Q15" s="288"/>
      <c r="R15" s="289">
        <f t="shared" si="2"/>
        <v>0</v>
      </c>
      <c r="S15" s="289"/>
      <c r="T15" s="268"/>
      <c r="U15" s="291"/>
      <c r="V15" s="156"/>
      <c r="W15" s="288"/>
      <c r="X15" s="289">
        <f t="shared" si="3"/>
        <v>0</v>
      </c>
      <c r="Y15" s="289"/>
      <c r="Z15" s="268"/>
      <c r="AA15" s="291"/>
      <c r="AB15" s="156"/>
      <c r="AC15" s="288"/>
      <c r="AD15" s="289">
        <f t="shared" si="4"/>
        <v>0</v>
      </c>
      <c r="AE15" s="289"/>
      <c r="AF15" s="268"/>
      <c r="AG15" s="291"/>
      <c r="AH15" s="156"/>
      <c r="AI15" s="288"/>
      <c r="AJ15" s="289">
        <f t="shared" si="5"/>
        <v>0</v>
      </c>
      <c r="AK15" s="289"/>
      <c r="AL15" s="268"/>
      <c r="AM15" s="291"/>
      <c r="AN15" s="156"/>
      <c r="AO15" s="288"/>
      <c r="AP15" s="289">
        <f t="shared" si="6"/>
        <v>0</v>
      </c>
      <c r="AQ15" s="289"/>
      <c r="AR15" s="268"/>
      <c r="AS15" s="291"/>
      <c r="AT15" s="156"/>
      <c r="AU15" s="288"/>
      <c r="AV15" s="289">
        <f t="shared" si="7"/>
        <v>0</v>
      </c>
      <c r="AW15" s="289"/>
      <c r="AX15" s="268"/>
      <c r="AY15" s="291"/>
      <c r="AZ15" s="156"/>
      <c r="BA15" s="288"/>
      <c r="BB15" s="289">
        <f t="shared" si="8"/>
        <v>0</v>
      </c>
      <c r="BC15" s="289"/>
      <c r="BD15" s="268"/>
    </row>
    <row r="16" spans="1:56" x14ac:dyDescent="0.2">
      <c r="A16" s="280" t="s">
        <v>1113</v>
      </c>
      <c r="B16" s="281" t="s">
        <v>1114</v>
      </c>
      <c r="C16" s="317">
        <v>1.4341088558444857</v>
      </c>
      <c r="D16" s="283">
        <v>45238</v>
      </c>
      <c r="E16" s="284">
        <v>249.86600000000001</v>
      </c>
      <c r="F16" s="284">
        <v>249.86600000000001</v>
      </c>
      <c r="G16" s="285">
        <f t="shared" si="0"/>
        <v>1.4341088558444857</v>
      </c>
      <c r="H16" s="267"/>
      <c r="I16" s="309">
        <v>9328.8548571428564</v>
      </c>
      <c r="J16" s="156">
        <v>0.16</v>
      </c>
      <c r="K16" s="288">
        <f>+$G$16</f>
        <v>1.4341088558444857</v>
      </c>
      <c r="L16" s="289">
        <f t="shared" si="1"/>
        <v>2.004884180470591</v>
      </c>
      <c r="M16" s="289">
        <f t="shared" si="9"/>
        <v>18703.27352499195</v>
      </c>
      <c r="N16" s="268"/>
      <c r="O16" s="309">
        <v>9328.8548571428564</v>
      </c>
      <c r="P16" s="156">
        <v>0.16</v>
      </c>
      <c r="Q16" s="288">
        <f>+$G$16</f>
        <v>1.4341088558444857</v>
      </c>
      <c r="R16" s="289">
        <f t="shared" si="2"/>
        <v>2.004884180470591</v>
      </c>
      <c r="S16" s="289">
        <f t="shared" ref="S16:S19" si="18">R16*O16</f>
        <v>18703.27352499195</v>
      </c>
      <c r="T16" s="268"/>
      <c r="U16" s="309">
        <v>15480.631428571429</v>
      </c>
      <c r="V16" s="156">
        <v>0.84</v>
      </c>
      <c r="W16" s="288">
        <f>+$G$16</f>
        <v>1.4341088558444857</v>
      </c>
      <c r="X16" s="289">
        <f t="shared" si="3"/>
        <v>2.004884180470591</v>
      </c>
      <c r="Y16" s="289">
        <f t="shared" ref="Y16:Y19" si="19">X16*U16</f>
        <v>31036.873054838703</v>
      </c>
      <c r="Z16" s="268"/>
      <c r="AA16" s="310"/>
      <c r="AB16" s="156"/>
      <c r="AC16" s="288"/>
      <c r="AD16" s="289">
        <f t="shared" si="4"/>
        <v>0</v>
      </c>
      <c r="AE16" s="289"/>
      <c r="AF16" s="268"/>
      <c r="AG16" s="291"/>
      <c r="AH16" s="156"/>
      <c r="AI16" s="288"/>
      <c r="AJ16" s="289">
        <f t="shared" si="5"/>
        <v>0</v>
      </c>
      <c r="AK16" s="289"/>
      <c r="AL16" s="268"/>
      <c r="AM16" s="309">
        <v>16388.578357142855</v>
      </c>
      <c r="AN16" s="156">
        <v>0.219</v>
      </c>
      <c r="AO16" s="288">
        <f>+$G$16</f>
        <v>1.4341088558444857</v>
      </c>
      <c r="AP16" s="289">
        <f t="shared" si="6"/>
        <v>2.004884180470591</v>
      </c>
      <c r="AQ16" s="289">
        <f t="shared" ref="AQ16:AQ19" si="20">AP16*AM16</f>
        <v>32857.20148863842</v>
      </c>
      <c r="AR16" s="268"/>
      <c r="AS16" s="309">
        <v>16388.578357142855</v>
      </c>
      <c r="AT16" s="156">
        <v>0.219</v>
      </c>
      <c r="AU16" s="288">
        <f>+$G$16</f>
        <v>1.4341088558444857</v>
      </c>
      <c r="AV16" s="289">
        <f t="shared" si="7"/>
        <v>2.004884180470591</v>
      </c>
      <c r="AW16" s="289">
        <f t="shared" ref="AW16:AW19" si="21">AV16*AS16</f>
        <v>32857.20148863842</v>
      </c>
      <c r="AX16" s="268"/>
      <c r="AY16" s="309">
        <v>2166.192</v>
      </c>
      <c r="AZ16" s="156">
        <v>5.1999999999999998E-2</v>
      </c>
      <c r="BA16" s="288">
        <f>+$G$16</f>
        <v>1.4341088558444857</v>
      </c>
      <c r="BB16" s="289">
        <f t="shared" si="8"/>
        <v>2.004884180470591</v>
      </c>
      <c r="BC16" s="289">
        <f t="shared" ref="BC16:BC19" si="22">BB16*AY16</f>
        <v>4342.9640726619509</v>
      </c>
      <c r="BD16" s="268"/>
    </row>
    <row r="17" spans="1:56" x14ac:dyDescent="0.2">
      <c r="A17" s="280" t="s">
        <v>1115</v>
      </c>
      <c r="B17" s="281" t="s">
        <v>1155</v>
      </c>
      <c r="C17" s="317">
        <v>2.25</v>
      </c>
      <c r="D17" s="283">
        <v>45041</v>
      </c>
      <c r="E17" s="284">
        <v>249.86600000000001</v>
      </c>
      <c r="F17" s="284">
        <v>249.86600000000001</v>
      </c>
      <c r="G17" s="285">
        <f t="shared" si="0"/>
        <v>2.25</v>
      </c>
      <c r="H17" s="267"/>
      <c r="I17" s="313">
        <v>300</v>
      </c>
      <c r="J17" s="156">
        <v>1.0999999999999999E-2</v>
      </c>
      <c r="K17" s="288">
        <f>+$G$17</f>
        <v>2.25</v>
      </c>
      <c r="L17" s="289">
        <f t="shared" si="1"/>
        <v>3.1454999999999997</v>
      </c>
      <c r="M17" s="289">
        <f t="shared" si="9"/>
        <v>943.65</v>
      </c>
      <c r="N17" s="268"/>
      <c r="O17" s="313">
        <v>290</v>
      </c>
      <c r="P17" s="156">
        <v>1.0999999999999999E-2</v>
      </c>
      <c r="Q17" s="288">
        <f>+$G$17</f>
        <v>2.25</v>
      </c>
      <c r="R17" s="289">
        <f t="shared" si="2"/>
        <v>3.1454999999999997</v>
      </c>
      <c r="S17" s="289">
        <f t="shared" si="18"/>
        <v>912.19499999999994</v>
      </c>
      <c r="T17" s="268"/>
      <c r="U17" s="313">
        <v>480</v>
      </c>
      <c r="V17" s="156">
        <v>4.2999999999999997E-2</v>
      </c>
      <c r="W17" s="288">
        <f>+$G$17</f>
        <v>2.25</v>
      </c>
      <c r="X17" s="289">
        <f t="shared" si="3"/>
        <v>3.1454999999999997</v>
      </c>
      <c r="Y17" s="289">
        <f t="shared" si="19"/>
        <v>1509.84</v>
      </c>
      <c r="Z17" s="268"/>
      <c r="AA17" s="310"/>
      <c r="AB17" s="156"/>
      <c r="AC17" s="288"/>
      <c r="AD17" s="289">
        <f t="shared" si="4"/>
        <v>0</v>
      </c>
      <c r="AE17" s="289"/>
      <c r="AF17" s="268"/>
      <c r="AG17" s="291"/>
      <c r="AH17" s="156"/>
      <c r="AI17" s="288"/>
      <c r="AJ17" s="289">
        <f t="shared" si="5"/>
        <v>0</v>
      </c>
      <c r="AK17" s="289"/>
      <c r="AL17" s="268"/>
      <c r="AM17" s="313">
        <v>496.00000000000006</v>
      </c>
      <c r="AN17" s="156">
        <v>1.4E-2</v>
      </c>
      <c r="AO17" s="288">
        <f>+$G$17</f>
        <v>2.25</v>
      </c>
      <c r="AP17" s="289">
        <f t="shared" si="6"/>
        <v>3.1454999999999997</v>
      </c>
      <c r="AQ17" s="289">
        <f t="shared" si="20"/>
        <v>1560.1680000000001</v>
      </c>
      <c r="AR17" s="268"/>
      <c r="AS17" s="313">
        <v>440</v>
      </c>
      <c r="AT17" s="156">
        <v>1.2999999999999999E-2</v>
      </c>
      <c r="AU17" s="288">
        <f>+$G$17</f>
        <v>2.25</v>
      </c>
      <c r="AV17" s="289">
        <f t="shared" si="7"/>
        <v>3.1454999999999997</v>
      </c>
      <c r="AW17" s="289">
        <f t="shared" si="21"/>
        <v>1384.02</v>
      </c>
      <c r="AX17" s="268"/>
      <c r="AY17" s="313">
        <v>58</v>
      </c>
      <c r="AZ17" s="156">
        <v>7.0000000000000001E-3</v>
      </c>
      <c r="BA17" s="288">
        <f>+$G$17</f>
        <v>2.25</v>
      </c>
      <c r="BB17" s="289">
        <f t="shared" si="8"/>
        <v>3.1454999999999997</v>
      </c>
      <c r="BC17" s="289">
        <f t="shared" si="22"/>
        <v>182.43899999999999</v>
      </c>
      <c r="BD17" s="268"/>
    </row>
    <row r="18" spans="1:56" x14ac:dyDescent="0.2">
      <c r="A18" s="280" t="s">
        <v>1117</v>
      </c>
      <c r="B18" s="357" t="s">
        <v>1156</v>
      </c>
      <c r="C18" s="317">
        <v>2.71</v>
      </c>
      <c r="D18" s="283">
        <v>45088</v>
      </c>
      <c r="E18" s="284">
        <v>249.86600000000001</v>
      </c>
      <c r="F18" s="284">
        <v>249.86600000000001</v>
      </c>
      <c r="G18" s="285">
        <f t="shared" si="0"/>
        <v>2.71</v>
      </c>
      <c r="H18" s="267"/>
      <c r="I18" s="313">
        <v>55</v>
      </c>
      <c r="J18" s="156">
        <v>1E-3</v>
      </c>
      <c r="K18" s="288">
        <f>+$G$18</f>
        <v>2.71</v>
      </c>
      <c r="L18" s="289">
        <f t="shared" si="1"/>
        <v>3.7885799999999996</v>
      </c>
      <c r="M18" s="289">
        <f t="shared" si="9"/>
        <v>208.37189999999998</v>
      </c>
      <c r="N18" s="268"/>
      <c r="O18" s="313">
        <v>55</v>
      </c>
      <c r="P18" s="156">
        <v>1E-3</v>
      </c>
      <c r="Q18" s="288">
        <f>+$G$18</f>
        <v>2.71</v>
      </c>
      <c r="R18" s="289">
        <f t="shared" si="2"/>
        <v>3.7885799999999996</v>
      </c>
      <c r="S18" s="289">
        <f t="shared" si="18"/>
        <v>208.37189999999998</v>
      </c>
      <c r="T18" s="268"/>
      <c r="U18" s="313">
        <v>12</v>
      </c>
      <c r="V18" s="156">
        <v>1E-3</v>
      </c>
      <c r="W18" s="288">
        <f>+$G$18</f>
        <v>2.71</v>
      </c>
      <c r="X18" s="289">
        <f t="shared" si="3"/>
        <v>3.7885799999999996</v>
      </c>
      <c r="Y18" s="289">
        <f t="shared" si="19"/>
        <v>45.462959999999995</v>
      </c>
      <c r="Z18" s="268"/>
      <c r="AA18" s="310"/>
      <c r="AB18" s="156"/>
      <c r="AC18" s="288"/>
      <c r="AD18" s="289">
        <f t="shared" si="4"/>
        <v>0</v>
      </c>
      <c r="AE18" s="289"/>
      <c r="AF18" s="268"/>
      <c r="AG18" s="291"/>
      <c r="AH18" s="156"/>
      <c r="AI18" s="288"/>
      <c r="AJ18" s="289">
        <f t="shared" si="5"/>
        <v>0</v>
      </c>
      <c r="AK18" s="289"/>
      <c r="AL18" s="268"/>
      <c r="AM18" s="313">
        <v>64</v>
      </c>
      <c r="AN18" s="156">
        <v>1E-3</v>
      </c>
      <c r="AO18" s="288">
        <f>+$G$18</f>
        <v>2.71</v>
      </c>
      <c r="AP18" s="289">
        <f t="shared" si="6"/>
        <v>3.7885799999999996</v>
      </c>
      <c r="AQ18" s="289">
        <f t="shared" si="20"/>
        <v>242.46911999999998</v>
      </c>
      <c r="AR18" s="268"/>
      <c r="AS18" s="313">
        <v>55</v>
      </c>
      <c r="AT18" s="156">
        <v>1E-3</v>
      </c>
      <c r="AU18" s="288">
        <f>+$G$18</f>
        <v>2.71</v>
      </c>
      <c r="AV18" s="289">
        <f t="shared" si="7"/>
        <v>3.7885799999999996</v>
      </c>
      <c r="AW18" s="289">
        <f t="shared" si="21"/>
        <v>208.37189999999998</v>
      </c>
      <c r="AX18" s="268"/>
      <c r="AY18" s="313">
        <v>30</v>
      </c>
      <c r="AZ18" s="156">
        <v>1E-3</v>
      </c>
      <c r="BA18" s="288">
        <f>+$G$18</f>
        <v>2.71</v>
      </c>
      <c r="BB18" s="289">
        <f t="shared" si="8"/>
        <v>3.7885799999999996</v>
      </c>
      <c r="BC18" s="289">
        <f t="shared" si="22"/>
        <v>113.6574</v>
      </c>
      <c r="BD18" s="268"/>
    </row>
    <row r="19" spans="1:56" x14ac:dyDescent="0.2">
      <c r="A19" s="280" t="s">
        <v>1119</v>
      </c>
      <c r="B19" s="281" t="s">
        <v>1120</v>
      </c>
      <c r="C19" s="317">
        <v>71.3</v>
      </c>
      <c r="D19" s="315">
        <v>45012</v>
      </c>
      <c r="E19" s="307">
        <v>257.06200000000001</v>
      </c>
      <c r="F19" s="284">
        <v>249.86600000000001</v>
      </c>
      <c r="G19" s="285">
        <f t="shared" si="0"/>
        <v>69.304081505629</v>
      </c>
      <c r="H19" s="358"/>
      <c r="I19" s="313">
        <v>6</v>
      </c>
      <c r="J19" s="156">
        <v>6.0000000000000001E-3</v>
      </c>
      <c r="K19" s="288">
        <f>+$G$19</f>
        <v>69.304081505629</v>
      </c>
      <c r="L19" s="289">
        <f t="shared" si="1"/>
        <v>96.887105944869333</v>
      </c>
      <c r="M19" s="289">
        <f t="shared" si="9"/>
        <v>581.32263566921597</v>
      </c>
      <c r="N19" s="359"/>
      <c r="O19" s="313">
        <v>6</v>
      </c>
      <c r="P19" s="156">
        <v>6.0000000000000001E-3</v>
      </c>
      <c r="Q19" s="288">
        <f>+$G$19</f>
        <v>69.304081505629</v>
      </c>
      <c r="R19" s="289">
        <f t="shared" si="2"/>
        <v>96.887105944869333</v>
      </c>
      <c r="S19" s="289">
        <f t="shared" si="18"/>
        <v>581.32263566921597</v>
      </c>
      <c r="T19" s="359"/>
      <c r="U19" s="313">
        <v>30</v>
      </c>
      <c r="V19" s="156">
        <v>0.11600000000000001</v>
      </c>
      <c r="W19" s="288">
        <f>+$G$19</f>
        <v>69.304081505629</v>
      </c>
      <c r="X19" s="289">
        <f t="shared" si="3"/>
        <v>96.887105944869333</v>
      </c>
      <c r="Y19" s="289">
        <f t="shared" si="19"/>
        <v>2906.6131783460801</v>
      </c>
      <c r="Z19" s="359"/>
      <c r="AA19" s="310"/>
      <c r="AB19" s="156"/>
      <c r="AC19" s="288"/>
      <c r="AD19" s="289">
        <f t="shared" si="4"/>
        <v>0</v>
      </c>
      <c r="AE19" s="289"/>
      <c r="AF19" s="268"/>
      <c r="AG19" s="291"/>
      <c r="AH19" s="156"/>
      <c r="AI19" s="288"/>
      <c r="AJ19" s="289">
        <f t="shared" si="5"/>
        <v>0</v>
      </c>
      <c r="AK19" s="289"/>
      <c r="AL19" s="268"/>
      <c r="AM19" s="313">
        <v>18</v>
      </c>
      <c r="AN19" s="156">
        <v>1.4E-2</v>
      </c>
      <c r="AO19" s="288">
        <f>+$G$19</f>
        <v>69.304081505629</v>
      </c>
      <c r="AP19" s="289">
        <f t="shared" si="6"/>
        <v>96.887105944869333</v>
      </c>
      <c r="AQ19" s="289">
        <f t="shared" si="20"/>
        <v>1743.9679070076479</v>
      </c>
      <c r="AR19" s="268"/>
      <c r="AS19" s="313">
        <v>18</v>
      </c>
      <c r="AT19" s="156">
        <v>1.4E-2</v>
      </c>
      <c r="AU19" s="288">
        <f>+$G$19</f>
        <v>69.304081505629</v>
      </c>
      <c r="AV19" s="289">
        <f t="shared" si="7"/>
        <v>96.887105944869333</v>
      </c>
      <c r="AW19" s="289">
        <f t="shared" si="21"/>
        <v>1743.9679070076479</v>
      </c>
      <c r="AX19" s="268"/>
      <c r="AY19" s="314">
        <v>0</v>
      </c>
      <c r="AZ19" s="156" t="s">
        <v>96</v>
      </c>
      <c r="BA19" s="288">
        <f>+$G$19</f>
        <v>69.304081505629</v>
      </c>
      <c r="BB19" s="289">
        <f t="shared" si="8"/>
        <v>96.887105944869333</v>
      </c>
      <c r="BC19" s="289">
        <f t="shared" si="22"/>
        <v>0</v>
      </c>
      <c r="BD19" s="268"/>
    </row>
    <row r="20" spans="1:56" s="332" customFormat="1" x14ac:dyDescent="0.2">
      <c r="A20" s="316" t="s">
        <v>1123</v>
      </c>
      <c r="B20" s="316" t="s">
        <v>1124</v>
      </c>
      <c r="C20" s="333">
        <v>817037.99</v>
      </c>
      <c r="D20" s="315">
        <v>41244</v>
      </c>
      <c r="E20" s="320">
        <v>201.5</v>
      </c>
      <c r="F20" s="284">
        <v>249.86600000000001</v>
      </c>
      <c r="G20" s="285">
        <f t="shared" si="0"/>
        <v>1013151.4362746401</v>
      </c>
      <c r="H20" s="358"/>
      <c r="I20" s="328"/>
      <c r="J20" s="326"/>
      <c r="K20" s="288"/>
      <c r="L20" s="289">
        <f t="shared" si="1"/>
        <v>0</v>
      </c>
      <c r="M20" s="289"/>
      <c r="N20" s="359"/>
      <c r="O20" s="328"/>
      <c r="P20" s="326"/>
      <c r="Q20" s="288"/>
      <c r="R20" s="289">
        <f t="shared" si="2"/>
        <v>0</v>
      </c>
      <c r="S20" s="289"/>
      <c r="T20" s="359"/>
      <c r="U20" s="328"/>
      <c r="V20" s="326"/>
      <c r="W20" s="288"/>
      <c r="X20" s="289">
        <f t="shared" si="3"/>
        <v>0</v>
      </c>
      <c r="Y20" s="289"/>
      <c r="Z20" s="359"/>
      <c r="AA20" s="360">
        <v>0.5</v>
      </c>
      <c r="AB20" s="326">
        <v>0.752</v>
      </c>
      <c r="AC20" s="288">
        <f>+$G$20</f>
        <v>1013151.4362746401</v>
      </c>
      <c r="AD20" s="289">
        <f t="shared" si="4"/>
        <v>1416385.7079119468</v>
      </c>
      <c r="AE20" s="289">
        <f t="shared" ref="AE20:AE25" si="23">AD20*AA20</f>
        <v>708192.85395597341</v>
      </c>
      <c r="AF20" s="359"/>
      <c r="AG20" s="291"/>
      <c r="AH20" s="326"/>
      <c r="AI20" s="288"/>
      <c r="AJ20" s="289">
        <f t="shared" si="5"/>
        <v>0</v>
      </c>
      <c r="AK20" s="289"/>
      <c r="AL20" s="359"/>
      <c r="AM20" s="328"/>
      <c r="AN20" s="326"/>
      <c r="AO20" s="288"/>
      <c r="AP20" s="289">
        <f t="shared" si="6"/>
        <v>0</v>
      </c>
      <c r="AQ20" s="289"/>
      <c r="AR20" s="359"/>
      <c r="AS20" s="328"/>
      <c r="AT20" s="326"/>
      <c r="AU20" s="288"/>
      <c r="AV20" s="289">
        <f t="shared" si="7"/>
        <v>0</v>
      </c>
      <c r="AW20" s="289"/>
      <c r="AX20" s="359"/>
      <c r="AY20" s="328"/>
      <c r="AZ20" s="326"/>
      <c r="BA20" s="288"/>
      <c r="BB20" s="289">
        <f t="shared" si="8"/>
        <v>0</v>
      </c>
      <c r="BC20" s="289"/>
      <c r="BD20" s="359"/>
    </row>
    <row r="21" spans="1:56" s="332" customFormat="1" x14ac:dyDescent="0.2">
      <c r="A21" s="316" t="s">
        <v>1125</v>
      </c>
      <c r="B21" s="316" t="s">
        <v>1124</v>
      </c>
      <c r="C21" s="333">
        <v>1242292.8400000001</v>
      </c>
      <c r="D21" s="315">
        <v>41244</v>
      </c>
      <c r="E21" s="320">
        <v>201.5</v>
      </c>
      <c r="F21" s="284">
        <v>249.86600000000001</v>
      </c>
      <c r="G21" s="285">
        <f t="shared" si="0"/>
        <v>1540480.1129500747</v>
      </c>
      <c r="H21" s="358"/>
      <c r="I21" s="328"/>
      <c r="J21" s="326"/>
      <c r="K21" s="288"/>
      <c r="L21" s="289">
        <f t="shared" si="1"/>
        <v>0</v>
      </c>
      <c r="M21" s="289"/>
      <c r="N21" s="359"/>
      <c r="O21" s="328"/>
      <c r="P21" s="326"/>
      <c r="Q21" s="288"/>
      <c r="R21" s="289">
        <f t="shared" si="2"/>
        <v>0</v>
      </c>
      <c r="S21" s="289"/>
      <c r="T21" s="359"/>
      <c r="U21" s="328"/>
      <c r="V21" s="326"/>
      <c r="W21" s="288"/>
      <c r="X21" s="289">
        <f t="shared" si="3"/>
        <v>0</v>
      </c>
      <c r="Y21" s="289"/>
      <c r="Z21" s="359"/>
      <c r="AA21" s="328"/>
      <c r="AB21" s="326"/>
      <c r="AC21" s="288"/>
      <c r="AD21" s="289">
        <f t="shared" si="4"/>
        <v>0</v>
      </c>
      <c r="AE21" s="289"/>
      <c r="AF21" s="359"/>
      <c r="AG21" s="360">
        <v>0.5</v>
      </c>
      <c r="AH21" s="326">
        <v>0.71299999999999997</v>
      </c>
      <c r="AI21" s="288">
        <f>+$G$21</f>
        <v>1540480.1129500747</v>
      </c>
      <c r="AJ21" s="289">
        <f t="shared" si="5"/>
        <v>2153591.1979042045</v>
      </c>
      <c r="AK21" s="289">
        <f t="shared" ref="AK21:AK25" si="24">AJ21*AG21</f>
        <v>1076795.5989521022</v>
      </c>
      <c r="AL21" s="359"/>
      <c r="AM21" s="328"/>
      <c r="AN21" s="326"/>
      <c r="AO21" s="288"/>
      <c r="AP21" s="289">
        <f t="shared" si="6"/>
        <v>0</v>
      </c>
      <c r="AQ21" s="289"/>
      <c r="AR21" s="359"/>
      <c r="AS21" s="328"/>
      <c r="AT21" s="326"/>
      <c r="AU21" s="288"/>
      <c r="AV21" s="289">
        <f t="shared" si="7"/>
        <v>0</v>
      </c>
      <c r="AW21" s="289"/>
      <c r="AX21" s="359"/>
      <c r="AY21" s="328"/>
      <c r="AZ21" s="326"/>
      <c r="BA21" s="288"/>
      <c r="BB21" s="289">
        <f t="shared" si="8"/>
        <v>0</v>
      </c>
      <c r="BC21" s="289"/>
      <c r="BD21" s="359"/>
    </row>
    <row r="22" spans="1:56" x14ac:dyDescent="0.2">
      <c r="A22" s="280" t="s">
        <v>1126</v>
      </c>
      <c r="B22" s="305" t="s">
        <v>1127</v>
      </c>
      <c r="C22" s="335">
        <v>3.46</v>
      </c>
      <c r="D22" s="345">
        <v>45622</v>
      </c>
      <c r="E22" s="307">
        <v>253.452</v>
      </c>
      <c r="F22" s="284">
        <v>249.86600000000001</v>
      </c>
      <c r="G22" s="285">
        <f t="shared" si="0"/>
        <v>3.4110457206887301</v>
      </c>
      <c r="H22" s="358"/>
      <c r="I22" s="291"/>
      <c r="J22" s="156"/>
      <c r="K22" s="288"/>
      <c r="L22" s="289">
        <f t="shared" si="1"/>
        <v>0</v>
      </c>
      <c r="M22" s="289"/>
      <c r="N22" s="359"/>
      <c r="O22" s="291"/>
      <c r="P22" s="156"/>
      <c r="Q22" s="288"/>
      <c r="R22" s="289">
        <f t="shared" si="2"/>
        <v>0</v>
      </c>
      <c r="S22" s="289"/>
      <c r="T22" s="359"/>
      <c r="U22" s="291"/>
      <c r="V22" s="156"/>
      <c r="W22" s="288"/>
      <c r="X22" s="289">
        <f t="shared" si="3"/>
        <v>0</v>
      </c>
      <c r="Y22" s="289"/>
      <c r="Z22" s="268"/>
      <c r="AA22" s="336">
        <v>1637</v>
      </c>
      <c r="AB22" s="156">
        <v>6.6000000000000003E-2</v>
      </c>
      <c r="AC22" s="288">
        <f>+$G$22</f>
        <v>3.4110457206887301</v>
      </c>
      <c r="AD22" s="289">
        <f t="shared" si="4"/>
        <v>4.7686419175228441</v>
      </c>
      <c r="AE22" s="289">
        <f t="shared" si="23"/>
        <v>7806.2668189848955</v>
      </c>
      <c r="AF22" s="359"/>
      <c r="AG22" s="336">
        <v>2568</v>
      </c>
      <c r="AH22" s="156">
        <v>6.6000000000000003E-2</v>
      </c>
      <c r="AI22" s="288">
        <f>+$G$22</f>
        <v>3.4110457206887301</v>
      </c>
      <c r="AJ22" s="289">
        <f t="shared" si="5"/>
        <v>4.7686419175228441</v>
      </c>
      <c r="AK22" s="289">
        <f t="shared" si="24"/>
        <v>12245.872444198663</v>
      </c>
      <c r="AL22" s="359"/>
      <c r="AM22" s="291"/>
      <c r="AN22" s="156"/>
      <c r="AO22" s="288"/>
      <c r="AP22" s="289">
        <f t="shared" si="6"/>
        <v>0</v>
      </c>
      <c r="AQ22" s="289"/>
      <c r="AR22" s="359"/>
      <c r="AS22" s="291"/>
      <c r="AT22" s="156"/>
      <c r="AU22" s="288"/>
      <c r="AV22" s="289">
        <f t="shared" si="7"/>
        <v>0</v>
      </c>
      <c r="AW22" s="289"/>
      <c r="AX22" s="359"/>
      <c r="AY22" s="291"/>
      <c r="AZ22" s="156"/>
      <c r="BA22" s="288"/>
      <c r="BB22" s="289">
        <f t="shared" si="8"/>
        <v>0</v>
      </c>
      <c r="BC22" s="289"/>
      <c r="BD22" s="359"/>
    </row>
    <row r="23" spans="1:56" x14ac:dyDescent="0.2">
      <c r="A23" s="280" t="s">
        <v>1128</v>
      </c>
      <c r="B23" s="305" t="s">
        <v>1129</v>
      </c>
      <c r="C23" s="335">
        <v>1.46</v>
      </c>
      <c r="D23" s="345">
        <v>43100</v>
      </c>
      <c r="E23" s="307">
        <v>196.3</v>
      </c>
      <c r="F23" s="284">
        <v>249.86600000000001</v>
      </c>
      <c r="G23" s="285">
        <f t="shared" si="0"/>
        <v>1.8584022414671422</v>
      </c>
      <c r="H23" s="358"/>
      <c r="I23" s="291"/>
      <c r="J23" s="156"/>
      <c r="K23" s="288"/>
      <c r="L23" s="289">
        <f t="shared" si="1"/>
        <v>0</v>
      </c>
      <c r="M23" s="289"/>
      <c r="N23" s="268"/>
      <c r="O23" s="291"/>
      <c r="P23" s="156"/>
      <c r="Q23" s="288"/>
      <c r="R23" s="289">
        <f t="shared" si="2"/>
        <v>0</v>
      </c>
      <c r="S23" s="289"/>
      <c r="T23" s="359"/>
      <c r="U23" s="291"/>
      <c r="V23" s="156"/>
      <c r="W23" s="288"/>
      <c r="X23" s="289">
        <f t="shared" si="3"/>
        <v>0</v>
      </c>
      <c r="Y23" s="289"/>
      <c r="Z23" s="268"/>
      <c r="AA23" s="336">
        <v>192</v>
      </c>
      <c r="AB23" s="156">
        <v>6.2E-2</v>
      </c>
      <c r="AC23" s="288">
        <f>+$G$23</f>
        <v>1.8584022414671422</v>
      </c>
      <c r="AD23" s="289">
        <f t="shared" si="4"/>
        <v>2.5980463335710646</v>
      </c>
      <c r="AE23" s="289">
        <f t="shared" si="23"/>
        <v>498.82489604564444</v>
      </c>
      <c r="AF23" s="359"/>
      <c r="AG23" s="336">
        <v>291</v>
      </c>
      <c r="AH23" s="156">
        <v>0.06</v>
      </c>
      <c r="AI23" s="288">
        <f>+$G$23</f>
        <v>1.8584022414671422</v>
      </c>
      <c r="AJ23" s="289">
        <f t="shared" si="5"/>
        <v>2.5980463335710646</v>
      </c>
      <c r="AK23" s="289">
        <f t="shared" si="24"/>
        <v>756.03148306917979</v>
      </c>
      <c r="AL23" s="359"/>
      <c r="AM23" s="291"/>
      <c r="AN23" s="156"/>
      <c r="AO23" s="288"/>
      <c r="AP23" s="289">
        <f t="shared" si="6"/>
        <v>0</v>
      </c>
      <c r="AQ23" s="289"/>
      <c r="AR23" s="359"/>
      <c r="AS23" s="291"/>
      <c r="AT23" s="156"/>
      <c r="AU23" s="288"/>
      <c r="AV23" s="289">
        <f t="shared" si="7"/>
        <v>0</v>
      </c>
      <c r="AW23" s="289"/>
      <c r="AX23" s="359"/>
      <c r="AY23" s="291"/>
      <c r="AZ23" s="156"/>
      <c r="BA23" s="288"/>
      <c r="BB23" s="289">
        <f t="shared" si="8"/>
        <v>0</v>
      </c>
      <c r="BC23" s="289"/>
      <c r="BD23" s="359"/>
    </row>
    <row r="24" spans="1:56" x14ac:dyDescent="0.2">
      <c r="A24" s="361" t="s">
        <v>1130</v>
      </c>
      <c r="B24" s="305" t="s">
        <v>1131</v>
      </c>
      <c r="C24" s="335">
        <v>17.77</v>
      </c>
      <c r="D24" s="345">
        <v>45219</v>
      </c>
      <c r="E24" s="307">
        <v>255.19200000000001</v>
      </c>
      <c r="F24" s="337">
        <v>249.86600000000001</v>
      </c>
      <c r="G24" s="285">
        <f t="shared" si="0"/>
        <v>17.399130145145612</v>
      </c>
      <c r="H24" s="267"/>
      <c r="I24" s="341"/>
      <c r="J24" s="342"/>
      <c r="K24" s="288"/>
      <c r="L24" s="289">
        <f t="shared" si="1"/>
        <v>0</v>
      </c>
      <c r="M24" s="289"/>
      <c r="N24" s="268"/>
      <c r="O24" s="341"/>
      <c r="P24" s="342"/>
      <c r="Q24" s="288"/>
      <c r="R24" s="289">
        <f t="shared" si="2"/>
        <v>0</v>
      </c>
      <c r="S24" s="289"/>
      <c r="T24" s="268"/>
      <c r="U24" s="341"/>
      <c r="V24" s="342"/>
      <c r="W24" s="288"/>
      <c r="X24" s="289">
        <f t="shared" si="3"/>
        <v>0</v>
      </c>
      <c r="Y24" s="289"/>
      <c r="Z24" s="268"/>
      <c r="AA24" s="343">
        <v>4480</v>
      </c>
      <c r="AB24" s="342">
        <v>5.1999999999999998E-2</v>
      </c>
      <c r="AC24" s="288">
        <f>+$G$24</f>
        <v>17.399130145145612</v>
      </c>
      <c r="AD24" s="289">
        <f t="shared" si="4"/>
        <v>24.323983942913564</v>
      </c>
      <c r="AE24" s="289">
        <f t="shared" si="23"/>
        <v>108971.44806425276</v>
      </c>
      <c r="AF24" s="268"/>
      <c r="AG24" s="343">
        <v>10010.000000000002</v>
      </c>
      <c r="AH24" s="342">
        <v>7.3999999999999996E-2</v>
      </c>
      <c r="AI24" s="288">
        <f>+$G$24</f>
        <v>17.399130145145612</v>
      </c>
      <c r="AJ24" s="289">
        <f t="shared" si="5"/>
        <v>24.323983942913564</v>
      </c>
      <c r="AK24" s="289">
        <f t="shared" si="24"/>
        <v>243483.07926856482</v>
      </c>
      <c r="AL24" s="268"/>
      <c r="AM24" s="341"/>
      <c r="AN24" s="342"/>
      <c r="AO24" s="288"/>
      <c r="AP24" s="289">
        <f t="shared" si="6"/>
        <v>0</v>
      </c>
      <c r="AQ24" s="289"/>
      <c r="AR24" s="268"/>
      <c r="AS24" s="341"/>
      <c r="AT24" s="342"/>
      <c r="AU24" s="288"/>
      <c r="AV24" s="289">
        <f t="shared" si="7"/>
        <v>0</v>
      </c>
      <c r="AW24" s="289"/>
      <c r="AX24" s="268"/>
      <c r="AY24" s="341"/>
      <c r="AZ24" s="342"/>
      <c r="BA24" s="288"/>
      <c r="BB24" s="289">
        <f t="shared" si="8"/>
        <v>0</v>
      </c>
      <c r="BC24" s="289"/>
      <c r="BD24" s="268"/>
    </row>
    <row r="25" spans="1:56" ht="28.5" x14ac:dyDescent="0.2">
      <c r="A25" s="280" t="s">
        <v>1132</v>
      </c>
      <c r="B25" s="305" t="s">
        <v>1133</v>
      </c>
      <c r="C25" s="335">
        <v>73.209999999999994</v>
      </c>
      <c r="D25" s="345">
        <v>43100</v>
      </c>
      <c r="E25" s="307">
        <v>196.3</v>
      </c>
      <c r="F25" s="284">
        <v>249.86600000000001</v>
      </c>
      <c r="G25" s="285">
        <f t="shared" si="0"/>
        <v>93.187416505348949</v>
      </c>
      <c r="H25" s="338"/>
      <c r="I25" s="291"/>
      <c r="J25" s="156"/>
      <c r="K25" s="288"/>
      <c r="L25" s="289">
        <f t="shared" si="1"/>
        <v>0</v>
      </c>
      <c r="M25" s="289"/>
      <c r="N25" s="338"/>
      <c r="O25" s="291"/>
      <c r="P25" s="156"/>
      <c r="Q25" s="288"/>
      <c r="R25" s="289">
        <f t="shared" si="2"/>
        <v>0</v>
      </c>
      <c r="S25" s="289"/>
      <c r="T25" s="338"/>
      <c r="U25" s="291"/>
      <c r="V25" s="156"/>
      <c r="W25" s="288"/>
      <c r="X25" s="289">
        <f t="shared" si="3"/>
        <v>0</v>
      </c>
      <c r="Y25" s="289"/>
      <c r="Z25" s="338"/>
      <c r="AA25" s="336">
        <v>6</v>
      </c>
      <c r="AB25" s="156">
        <v>6.8000000000000005E-2</v>
      </c>
      <c r="AC25" s="288">
        <f>+$G$25</f>
        <v>93.187416505348949</v>
      </c>
      <c r="AD25" s="289">
        <f t="shared" si="4"/>
        <v>130.27600827447782</v>
      </c>
      <c r="AE25" s="289">
        <f t="shared" si="23"/>
        <v>781.6560496468669</v>
      </c>
      <c r="AF25" s="338"/>
      <c r="AG25" s="336">
        <v>12</v>
      </c>
      <c r="AH25" s="156">
        <v>8.6999999999999994E-2</v>
      </c>
      <c r="AI25" s="288">
        <f>+$G$25</f>
        <v>93.187416505348949</v>
      </c>
      <c r="AJ25" s="289">
        <f t="shared" si="5"/>
        <v>130.27600827447782</v>
      </c>
      <c r="AK25" s="289">
        <f t="shared" si="24"/>
        <v>1563.3120992937338</v>
      </c>
      <c r="AL25" s="338"/>
      <c r="AM25" s="291"/>
      <c r="AN25" s="156"/>
      <c r="AO25" s="288"/>
      <c r="AP25" s="289">
        <f t="shared" si="6"/>
        <v>0</v>
      </c>
      <c r="AQ25" s="289"/>
      <c r="AR25" s="338"/>
      <c r="AS25" s="291"/>
      <c r="AT25" s="156"/>
      <c r="AU25" s="288"/>
      <c r="AV25" s="289">
        <f t="shared" si="7"/>
        <v>0</v>
      </c>
      <c r="AW25" s="289"/>
      <c r="AX25" s="338"/>
      <c r="AY25" s="291"/>
      <c r="AZ25" s="156"/>
      <c r="BA25" s="288"/>
      <c r="BB25" s="289">
        <f t="shared" si="8"/>
        <v>0</v>
      </c>
      <c r="BC25" s="289"/>
      <c r="BD25" s="338"/>
    </row>
    <row r="26" spans="1:56" x14ac:dyDescent="0.2">
      <c r="K26" s="113" t="s">
        <v>1134</v>
      </c>
      <c r="L26" s="54">
        <v>3822.05</v>
      </c>
      <c r="M26" s="164">
        <f>SUM(M1:M25)</f>
        <v>503493.70812556188</v>
      </c>
      <c r="Q26" s="113" t="s">
        <v>1134</v>
      </c>
      <c r="R26" s="54">
        <v>3822.05</v>
      </c>
      <c r="S26" s="164">
        <f>SUM(S1:S25)</f>
        <v>503462.25312556187</v>
      </c>
      <c r="W26" s="113" t="s">
        <v>1134</v>
      </c>
      <c r="X26" s="54">
        <v>3822.05</v>
      </c>
      <c r="Y26" s="164">
        <f>SUM(Y1:Y25)</f>
        <v>35498.789193184784</v>
      </c>
      <c r="AC26" s="113" t="s">
        <v>1134</v>
      </c>
      <c r="AD26" s="54">
        <v>3822.05</v>
      </c>
      <c r="AE26" s="164">
        <f>SUM(AE1:AE25)</f>
        <v>826251.04978490353</v>
      </c>
      <c r="AI26" s="113" t="s">
        <v>1134</v>
      </c>
      <c r="AJ26" s="54">
        <v>3822.05</v>
      </c>
      <c r="AK26" s="164">
        <f>SUM(AK1:AK25)</f>
        <v>1334843.8942472287</v>
      </c>
      <c r="AO26" s="113" t="s">
        <v>1134</v>
      </c>
      <c r="AP26" s="54">
        <v>3822.05</v>
      </c>
      <c r="AQ26" s="164">
        <f>SUM(AQ1:AQ25)</f>
        <v>577110.72722968028</v>
      </c>
      <c r="AU26" s="113" t="s">
        <v>1134</v>
      </c>
      <c r="AV26" s="54">
        <v>3822.05</v>
      </c>
      <c r="AW26" s="164">
        <f>SUM(AW1:AW25)</f>
        <v>576601.44980968034</v>
      </c>
      <c r="BA26" s="113" t="s">
        <v>1134</v>
      </c>
      <c r="BB26" s="54">
        <v>3822.05</v>
      </c>
      <c r="BC26" s="164">
        <f>SUM(BC1:BC25)</f>
        <v>352183.11616842903</v>
      </c>
    </row>
    <row r="27" spans="1:56" x14ac:dyDescent="0.2">
      <c r="A27" s="362" t="s">
        <v>1136</v>
      </c>
      <c r="B27" s="363">
        <v>1.3979999999999999</v>
      </c>
      <c r="K27" s="113"/>
      <c r="M27" s="164">
        <f>+M26*L26</f>
        <v>1924378127.1413038</v>
      </c>
      <c r="Q27" s="113"/>
      <c r="S27" s="164">
        <f>+S26*R26</f>
        <v>1924257904.5585539</v>
      </c>
      <c r="W27" s="113"/>
      <c r="Y27" s="164">
        <f>+Y26*X26</f>
        <v>135678147.23581192</v>
      </c>
      <c r="AC27" s="113"/>
      <c r="AE27" s="164">
        <f>+AE26*AD26</f>
        <v>3157972824.8303905</v>
      </c>
      <c r="AI27" s="113"/>
      <c r="AK27" s="164">
        <f>+AK26*AJ26</f>
        <v>5101840106.0076208</v>
      </c>
      <c r="AO27" s="113"/>
      <c r="AQ27" s="164">
        <f>+AQ26*AP26</f>
        <v>2205746055.0081997</v>
      </c>
      <c r="AU27" s="113"/>
      <c r="AW27" s="164">
        <f>+AW26*AV26</f>
        <v>2203799571.2450891</v>
      </c>
      <c r="BA27" s="113"/>
      <c r="BC27" s="164">
        <f>+BC26*BB26</f>
        <v>1346061479.1515443</v>
      </c>
    </row>
    <row r="28" spans="1:56" x14ac:dyDescent="0.2">
      <c r="A28" s="362" t="s">
        <v>1137</v>
      </c>
      <c r="B28" s="363">
        <v>1.4219999999999999</v>
      </c>
    </row>
  </sheetData>
  <mergeCells count="23">
    <mergeCell ref="AY2:BC2"/>
    <mergeCell ref="AM1:AQ1"/>
    <mergeCell ref="AS1:AW1"/>
    <mergeCell ref="AY1:BC1"/>
    <mergeCell ref="I2:M2"/>
    <mergeCell ref="O2:S2"/>
    <mergeCell ref="U2:Y2"/>
    <mergeCell ref="AA2:AE2"/>
    <mergeCell ref="AG2:AK2"/>
    <mergeCell ref="AM2:AQ2"/>
    <mergeCell ref="AS2:AW2"/>
    <mergeCell ref="G1:G3"/>
    <mergeCell ref="I1:M1"/>
    <mergeCell ref="O1:S1"/>
    <mergeCell ref="U1:Y1"/>
    <mergeCell ref="AA1:AE1"/>
    <mergeCell ref="AG1:AK1"/>
    <mergeCell ref="A1:A3"/>
    <mergeCell ref="B1:B3"/>
    <mergeCell ref="C1:C3"/>
    <mergeCell ref="D1:D3"/>
    <mergeCell ref="E1:E3"/>
    <mergeCell ref="F1:F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D4FDF199FE64438732850D4FBE260F" ma:contentTypeVersion="14" ma:contentTypeDescription="Crear nuevo documento." ma:contentTypeScope="" ma:versionID="739f1b89e07f561718794f2308502efc">
  <xsd:schema xmlns:xsd="http://www.w3.org/2001/XMLSchema" xmlns:xs="http://www.w3.org/2001/XMLSchema" xmlns:p="http://schemas.microsoft.com/office/2006/metadata/properties" xmlns:ns2="0f90cc45-9d06-4234-8034-eeec6c0c7cc1" xmlns:ns3="309f6219-a73f-4366-a00d-6bacb1e9f8e0" targetNamespace="http://schemas.microsoft.com/office/2006/metadata/properties" ma:root="true" ma:fieldsID="fe8a82a37fa528608e3de478d18bed9e" ns2:_="" ns3:_="">
    <xsd:import namespace="0f90cc45-9d06-4234-8034-eeec6c0c7cc1"/>
    <xsd:import namespace="309f6219-a73f-4366-a00d-6bacb1e9f8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90cc45-9d06-4234-8034-eeec6c0c7c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42cdfcee-ca2d-46b2-8159-5b17d2d80c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f6219-a73f-4366-a00d-6bacb1e9f8e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9da97dd8-21bf-4550-a04c-a598ee77473b}" ma:internalName="TaxCatchAll" ma:showField="CatchAllData" ma:web="309f6219-a73f-4366-a00d-6bacb1e9f8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9f6219-a73f-4366-a00d-6bacb1e9f8e0" xsi:nil="true"/>
    <lcf76f155ced4ddcb4097134ff3c332f xmlns="0f90cc45-9d06-4234-8034-eeec6c0c7cc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612E32D-EEC8-4B4D-9CE2-D4F97C281513}"/>
</file>

<file path=customXml/itemProps2.xml><?xml version="1.0" encoding="utf-8"?>
<ds:datastoreItem xmlns:ds="http://schemas.openxmlformats.org/officeDocument/2006/customXml" ds:itemID="{6ACF10E0-516E-479B-9F30-13C0E90E7613}"/>
</file>

<file path=customXml/itemProps3.xml><?xml version="1.0" encoding="utf-8"?>
<ds:datastoreItem xmlns:ds="http://schemas.openxmlformats.org/officeDocument/2006/customXml" ds:itemID="{E6B48EED-A53C-4308-85DE-95A2A12128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UC_ACTUALIZADAS RES 011</vt:lpstr>
      <vt:lpstr>UC_NUEVAS TECNOLOGIAS</vt:lpstr>
      <vt:lpstr>UC_ACTUALIZADAS CIR 090</vt:lpstr>
      <vt:lpstr>BD COMPILADA PROMEDIO</vt:lpstr>
      <vt:lpstr>BD COMPILADA PERCENTIL</vt:lpstr>
      <vt:lpstr>DESAGREGACION-NUEVAS-UC </vt:lpstr>
      <vt:lpstr>PRECIOS UC PERU  230 kV</vt:lpstr>
      <vt:lpstr>PRECIOS UC PERU 500 kV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 Leonardo Camacho Ahumada</dc:creator>
  <cp:lastModifiedBy>German Leonardo Camacho Ahumada</cp:lastModifiedBy>
  <dcterms:created xsi:type="dcterms:W3CDTF">2024-12-10T15:38:43Z</dcterms:created>
  <dcterms:modified xsi:type="dcterms:W3CDTF">2024-12-10T16:08:12Z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0x010100A7D4FDF199FE64438732850D4FBE260F</vt:lpwstr>
  </property>
</Properties>
</file>